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S:\4-  PROCUREMENT REPORTS\4- Transparency Data\Transparency Data 25-26\Q2 July -Sept\"/>
    </mc:Choice>
  </mc:AlternateContent>
  <xr:revisionPtr revIDLastSave="0" documentId="13_ncr:1_{1ED28396-C3F6-48AE-97C6-2E3126A741E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R Q2" sheetId="7" r:id="rId1"/>
  </sheets>
  <definedNames>
    <definedName name="_xlnm._FilterDatabase" localSheetId="0" hidden="1">'CR Q2'!$A$1:$LZ$69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1" i="7" l="1"/>
  <c r="K131" i="7" s="1"/>
  <c r="I114" i="7"/>
  <c r="H81" i="7" l="1"/>
  <c r="J102" i="7" l="1"/>
</calcChain>
</file>

<file path=xl/sharedStrings.xml><?xml version="1.0" encoding="utf-8"?>
<sst xmlns="http://schemas.openxmlformats.org/spreadsheetml/2006/main" count="1270" uniqueCount="511">
  <si>
    <t>Contract Commencement Date</t>
  </si>
  <si>
    <t>Contract Expiry Date</t>
  </si>
  <si>
    <t>Tender</t>
  </si>
  <si>
    <t>Yes</t>
  </si>
  <si>
    <t>N/A</t>
  </si>
  <si>
    <t>RFQ</t>
  </si>
  <si>
    <t>Company Registration Number 
(if applicable)</t>
  </si>
  <si>
    <t>Eagle Technical Products Limited</t>
  </si>
  <si>
    <t>BID Group Ltd</t>
  </si>
  <si>
    <t>Goliath Footwear Ltd</t>
  </si>
  <si>
    <t>Bulk Fuel</t>
  </si>
  <si>
    <t xml:space="preserve">Montgomery Spring Water </t>
  </si>
  <si>
    <t>Democratic Services Management System</t>
  </si>
  <si>
    <t>Fire Hosetech Limited</t>
  </si>
  <si>
    <t>yes</t>
  </si>
  <si>
    <t>Servicing and Maintenance of Fire Alarms, Emergency Lighting and Smoke Detection Systems</t>
  </si>
  <si>
    <t>Supplier</t>
  </si>
  <si>
    <t>Allstar Fuel Card Services</t>
  </si>
  <si>
    <t>EAP - Employee Assistance Programme</t>
  </si>
  <si>
    <t>Standard Fuels Oils</t>
  </si>
  <si>
    <t xml:space="preserve">07555993   </t>
  </si>
  <si>
    <t>SC319443</t>
  </si>
  <si>
    <t>Fuel Tanks and Dispensing</t>
  </si>
  <si>
    <t>Bottled Water</t>
  </si>
  <si>
    <t>Tyres</t>
  </si>
  <si>
    <t>Energy Provision (Gas)</t>
  </si>
  <si>
    <t>490268433</t>
  </si>
  <si>
    <t>Neighbourhood Alert Information Provider Licence</t>
  </si>
  <si>
    <t>Medical Kit</t>
  </si>
  <si>
    <t>Bennetts Safetywear</t>
  </si>
  <si>
    <t>Supply of Fire Hoods</t>
  </si>
  <si>
    <t>Supply of Fire Boots</t>
  </si>
  <si>
    <t>Periodic Inspection and Maintenance of Training Props and Galleries</t>
  </si>
  <si>
    <t>PDP Property Services Ltd</t>
  </si>
  <si>
    <t>06399076</t>
  </si>
  <si>
    <t>General Electrical Works</t>
  </si>
  <si>
    <t>Servicing, Maintenance, Repair and Installation of Appliance Bay and Garage Doors</t>
  </si>
  <si>
    <t>Health Assured</t>
  </si>
  <si>
    <t>7088452</t>
  </si>
  <si>
    <t>General Building and Joinery Works</t>
  </si>
  <si>
    <t>02493093</t>
  </si>
  <si>
    <t>Helmets</t>
  </si>
  <si>
    <t>MSA Ltd</t>
  </si>
  <si>
    <t>Fueltek Ltd</t>
  </si>
  <si>
    <t>03539233</t>
  </si>
  <si>
    <t>Cleaning Consumables</t>
  </si>
  <si>
    <t>Reliance Medical Limited</t>
  </si>
  <si>
    <t>05701697</t>
  </si>
  <si>
    <t>Provision of Maintenance to Station End Mobilising Equipment (Re-tender)</t>
  </si>
  <si>
    <t xml:space="preserve">2631112 </t>
  </si>
  <si>
    <t>ICT</t>
  </si>
  <si>
    <t>General Plumbing and Mechanical Works</t>
  </si>
  <si>
    <t>Thomas Kneale and Co Ltd</t>
  </si>
  <si>
    <t>Energy Provision (Electricity)</t>
  </si>
  <si>
    <t>Npower</t>
  </si>
  <si>
    <t>Human Spirit</t>
  </si>
  <si>
    <t>Painting &amp; Decorating Services</t>
  </si>
  <si>
    <t xml:space="preserve">Batteries </t>
  </si>
  <si>
    <t>Upergy Ltd t/a Allbatteries UK</t>
  </si>
  <si>
    <t>Berendsens T/A Elis</t>
  </si>
  <si>
    <t>Property</t>
  </si>
  <si>
    <t>Abby Welding Limited</t>
  </si>
  <si>
    <t>Provision of Availability , Payroll and Rostering System</t>
  </si>
  <si>
    <t>Contract Reference</t>
  </si>
  <si>
    <t>SME</t>
  </si>
  <si>
    <t>VCSE / Charity</t>
  </si>
  <si>
    <t>Framework / Call Off</t>
  </si>
  <si>
    <t>Organisation Name</t>
  </si>
  <si>
    <t>Lancashire Fire &amp; Rescue Service</t>
  </si>
  <si>
    <t>Procurement</t>
  </si>
  <si>
    <t>Corporate Comms</t>
  </si>
  <si>
    <t>No</t>
  </si>
  <si>
    <t>350829 (Ireland)</t>
  </si>
  <si>
    <t>00437745</t>
  </si>
  <si>
    <t>Telent Technology Services Limited</t>
  </si>
  <si>
    <t>05063700</t>
  </si>
  <si>
    <t>01758622</t>
  </si>
  <si>
    <t>Title / Description</t>
  </si>
  <si>
    <t>Provision of Network Services (Mobile Telephony)</t>
  </si>
  <si>
    <t>CDW Limited</t>
  </si>
  <si>
    <t>06393598</t>
  </si>
  <si>
    <t>Egress Sofware Technologies Ltd</t>
  </si>
  <si>
    <t>Bureau Veritas UK Limited</t>
  </si>
  <si>
    <t xml:space="preserve">Boots </t>
  </si>
  <si>
    <t>Altberg Limited</t>
  </si>
  <si>
    <t>02563161</t>
  </si>
  <si>
    <t>Media Monitoring and Distribution</t>
  </si>
  <si>
    <t>03247942</t>
  </si>
  <si>
    <t>Illumino Ignis Ltd</t>
  </si>
  <si>
    <t>06251415</t>
  </si>
  <si>
    <t>Risk Management Partners</t>
  </si>
  <si>
    <t>Zurich Municipal</t>
  </si>
  <si>
    <t>Protector Insurance</t>
  </si>
  <si>
    <t>07971774762</t>
  </si>
  <si>
    <t>2989025</t>
  </si>
  <si>
    <t>IE013460 (BR7985)</t>
  </si>
  <si>
    <t>CIVICA UK Ltd (was Modern.gov)</t>
  </si>
  <si>
    <t xml:space="preserve">Purcahse of BA Spare Parts and </t>
  </si>
  <si>
    <t>Draeger Safety UK Ltd</t>
  </si>
  <si>
    <t>Fire Angel Safety Technology Limited</t>
  </si>
  <si>
    <t>Eye Care Services - Specsavers e-vouchers for DSE eyetests and glasses</t>
  </si>
  <si>
    <t>Specsavers Optical Superstores Ltd</t>
  </si>
  <si>
    <t>E E Thompson &amp; Son Ltd</t>
  </si>
  <si>
    <t>01051028</t>
  </si>
  <si>
    <t>The Supply of Stationery and Office Supplies</t>
  </si>
  <si>
    <t>Fireblitz Extinguisher</t>
  </si>
  <si>
    <t xml:space="preserve">Supply of Structural Leather Gloves FF </t>
  </si>
  <si>
    <t>11442679</t>
  </si>
  <si>
    <t>£100,00.00</t>
  </si>
  <si>
    <t>£400,00.00</t>
  </si>
  <si>
    <t>FlamePro Global Ltd</t>
  </si>
  <si>
    <t>Blue Octopus Recruitment Ltd</t>
  </si>
  <si>
    <t>Sub Scription to Octo Platform (software)</t>
  </si>
  <si>
    <t>Mere Mountains Limited (Lots 3,6 &amp; 9)</t>
  </si>
  <si>
    <t xml:space="preserve"> Anderton Centre - (LOAI) (Lots 1, 2, 4, 5, 7 &amp; 8)</t>
  </si>
  <si>
    <t>End Point Assessments (Apprenticeships)</t>
  </si>
  <si>
    <t>06926458</t>
  </si>
  <si>
    <t>Wildland PPE</t>
  </si>
  <si>
    <t>Aerial Ladder Platform</t>
  </si>
  <si>
    <t>Emergency One (UK) Limited</t>
  </si>
  <si>
    <t>Pumping Appliances B Type</t>
  </si>
  <si>
    <t>Goodyear Tyres UK Ltd.</t>
  </si>
  <si>
    <t>100159429</t>
  </si>
  <si>
    <t>Open Tender</t>
  </si>
  <si>
    <t>Incident Command Software</t>
  </si>
  <si>
    <t>3tc Software Ltd</t>
  </si>
  <si>
    <t>Incident Command Units</t>
  </si>
  <si>
    <t>WH Bence Coachworks Ltd.</t>
  </si>
  <si>
    <t>01708157</t>
  </si>
  <si>
    <t>External Coaching</t>
  </si>
  <si>
    <t>Franking Machine</t>
  </si>
  <si>
    <t>Pitney Bowes LTD</t>
  </si>
  <si>
    <t>182037</t>
  </si>
  <si>
    <t>Fuel Cards 2022-2024</t>
  </si>
  <si>
    <t>Cleaning Products-Neoform</t>
  </si>
  <si>
    <t>Thermal Imaging Cameras - bodyworn</t>
  </si>
  <si>
    <t>Terberg DTS</t>
  </si>
  <si>
    <t>PPE Laundry 2022</t>
  </si>
  <si>
    <t>Dynamic Cover Tool - Software system</t>
  </si>
  <si>
    <t>ORH (Operational Research in Health Limited)</t>
  </si>
  <si>
    <t>Final Contract Expiry Date Including Extensions</t>
  </si>
  <si>
    <t>Learning Management System</t>
  </si>
  <si>
    <t>Open eLMS Ltd</t>
  </si>
  <si>
    <t>04682876</t>
  </si>
  <si>
    <t>Fire Protection Training</t>
  </si>
  <si>
    <t>KP Hughes and Xact Consultancy LTD</t>
  </si>
  <si>
    <t>NWSIS Health &amp; Social Care Network (Replacement WAN)</t>
  </si>
  <si>
    <t>Battery Operated Rescue Equipment</t>
  </si>
  <si>
    <t>Provision of special fire appliances c/w HRET and Piercing Tool</t>
  </si>
  <si>
    <t>Emergency One Ltd</t>
  </si>
  <si>
    <t>Virgin Media Business Ltd</t>
  </si>
  <si>
    <t>Seddon</t>
  </si>
  <si>
    <t xml:space="preserve">03578140 </t>
  </si>
  <si>
    <t>Mobile Data Terminal Installation</t>
  </si>
  <si>
    <t>Ballyclare</t>
  </si>
  <si>
    <t>Firecoats &amp; Overtrousers -PPE</t>
  </si>
  <si>
    <t>Hotfoot Design</t>
  </si>
  <si>
    <t>Website design and set up, annual hosting</t>
  </si>
  <si>
    <t>21800 y1 - 3600 y2  &amp; y3</t>
  </si>
  <si>
    <t>Arrow County Supplies Ltd</t>
  </si>
  <si>
    <t>06355141</t>
  </si>
  <si>
    <t>Software Maintenance Station profiles PPE (Miquest)</t>
  </si>
  <si>
    <t>Idhammar Systems Ltd</t>
  </si>
  <si>
    <t xml:space="preserve">01912489 </t>
  </si>
  <si>
    <t>Phoenix Software Ltd</t>
  </si>
  <si>
    <t xml:space="preserve">£434,858.96 - Y1
£461,323.01 - Y2
£491,981.69 - Y3
</t>
  </si>
  <si>
    <t>Microsoft Licensing</t>
  </si>
  <si>
    <t>DPS Rapid Award</t>
  </si>
  <si>
    <t>Values and Behaviours Module</t>
  </si>
  <si>
    <t>Brathay Ltd</t>
  </si>
  <si>
    <t>2814206</t>
  </si>
  <si>
    <t>Spectis Robotics Ltd</t>
  </si>
  <si>
    <t>Department</t>
  </si>
  <si>
    <t>National FRS General Building Cleaning &amp; Ancillary Services</t>
  </si>
  <si>
    <t>Pinnacle FM Limited</t>
  </si>
  <si>
    <t>Otra Ltd</t>
  </si>
  <si>
    <t>Routine and Responsive Maintenance of Gas Fired Appliances in LFRS Premises</t>
  </si>
  <si>
    <t>James Mercer Group Ltd</t>
  </si>
  <si>
    <t>Thermal Imaging Cameras</t>
  </si>
  <si>
    <t>Terberg DTS UK</t>
  </si>
  <si>
    <t>Firewall Replacement Solution</t>
  </si>
  <si>
    <t>The Networking People</t>
  </si>
  <si>
    <t>£600,000 - £1,050,000</t>
  </si>
  <si>
    <t>£2,400,000 - 4,200,000</t>
  </si>
  <si>
    <t>07618138</t>
  </si>
  <si>
    <t>3917286</t>
  </si>
  <si>
    <t>LFRS 004</t>
  </si>
  <si>
    <t>Lancashire &amp; South Cumbria NHS Foundation</t>
  </si>
  <si>
    <t>01452209</t>
  </si>
  <si>
    <t>LFRS 006</t>
  </si>
  <si>
    <t>07524474</t>
  </si>
  <si>
    <t>LFRS 009</t>
  </si>
  <si>
    <t>LFRS 010</t>
  </si>
  <si>
    <t>03239223</t>
  </si>
  <si>
    <t>LFRS 012</t>
  </si>
  <si>
    <t>LFRS 013</t>
  </si>
  <si>
    <t>LFRS 014</t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</si>
  <si>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1 - Property </t>
    </r>
  </si>
  <si>
    <t>Corporate Services</t>
  </si>
  <si>
    <r>
      <t xml:space="preserve">Insurance Services and Associated Claims Handling                                           </t>
    </r>
    <r>
      <rPr>
        <b/>
        <sz val="12"/>
        <rFont val="Arial"/>
        <family val="2"/>
      </rPr>
      <t xml:space="preserve">  Lot 2 - Fidelity Gaurantee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</si>
  <si>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3 - Casualty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</si>
  <si>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4 - Motor Fleet</t>
    </r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</si>
  <si>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5 - Engineering 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</si>
  <si>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6 - Personal Accident &amp; Travel</t>
    </r>
  </si>
  <si>
    <t>LFRS 020</t>
  </si>
  <si>
    <t>LFRS 023</t>
  </si>
  <si>
    <t>LFRS 024</t>
  </si>
  <si>
    <t>Fleet&amp; Engineering Services</t>
  </si>
  <si>
    <t>LFRS 025</t>
  </si>
  <si>
    <t>LFRS 026</t>
  </si>
  <si>
    <t>LFRS 027</t>
  </si>
  <si>
    <t>LFRS 028</t>
  </si>
  <si>
    <t>Service Improvement</t>
  </si>
  <si>
    <t>LFRS 029</t>
  </si>
  <si>
    <t>LFRS 030</t>
  </si>
  <si>
    <t>LFRS 031</t>
  </si>
  <si>
    <t>LFRS 032</t>
  </si>
  <si>
    <t>LFRS 033</t>
  </si>
  <si>
    <t>09697206</t>
  </si>
  <si>
    <t>LFRS 034</t>
  </si>
  <si>
    <t>LFRS 035</t>
  </si>
  <si>
    <t>LFRS 036</t>
  </si>
  <si>
    <t>LFRS 043</t>
  </si>
  <si>
    <t>R&amp;EP/ Human Resources</t>
  </si>
  <si>
    <t>3 quotes</t>
  </si>
  <si>
    <t>LFRS 045</t>
  </si>
  <si>
    <t>02045875</t>
  </si>
  <si>
    <t>LFRS 050</t>
  </si>
  <si>
    <t xml:space="preserve"> Precise Media Monitoring Ltd</t>
  </si>
  <si>
    <t>LFRS 053</t>
  </si>
  <si>
    <t>LFRS 054</t>
  </si>
  <si>
    <t>LFRS 055</t>
  </si>
  <si>
    <t>LFRS 056</t>
  </si>
  <si>
    <t>LFRS 057</t>
  </si>
  <si>
    <t>LFRS 058</t>
  </si>
  <si>
    <t>LFRS 059</t>
  </si>
  <si>
    <t>LFRS 060</t>
  </si>
  <si>
    <t>06314620</t>
  </si>
  <si>
    <t>LFRS 061</t>
  </si>
  <si>
    <t xml:space="preserve">04154972 </t>
  </si>
  <si>
    <t>LFRS 063</t>
  </si>
  <si>
    <t>04910073</t>
  </si>
  <si>
    <t>LFRS 064</t>
  </si>
  <si>
    <t>04385015</t>
  </si>
  <si>
    <t>LFRS 065</t>
  </si>
  <si>
    <t>00367257</t>
  </si>
  <si>
    <t>LFRS 067</t>
  </si>
  <si>
    <t>04330445</t>
  </si>
  <si>
    <t>LFRS 069</t>
  </si>
  <si>
    <t>03653277</t>
  </si>
  <si>
    <t>Prevention &amp; Protection</t>
  </si>
  <si>
    <t>06475572</t>
  </si>
  <si>
    <t xml:space="preserve">03641019 </t>
  </si>
  <si>
    <t>LFRS 075</t>
  </si>
  <si>
    <t>01480047</t>
  </si>
  <si>
    <t>LFRS 076</t>
  </si>
  <si>
    <t>00703317</t>
  </si>
  <si>
    <t>LFRS 080</t>
  </si>
  <si>
    <t>LFRS 081</t>
  </si>
  <si>
    <t>LFRS 082</t>
  </si>
  <si>
    <t>Jim Owen Management Solutions Ltd</t>
  </si>
  <si>
    <t>9888044</t>
  </si>
  <si>
    <t>Actualise Coaching LTD</t>
  </si>
  <si>
    <t>11440368</t>
  </si>
  <si>
    <t>11438857</t>
  </si>
  <si>
    <t>Softcat Plc - Gartan Technologies Ltd.</t>
  </si>
  <si>
    <t>LFRS 091</t>
  </si>
  <si>
    <t>LFRS 093</t>
  </si>
  <si>
    <t>LFRS 094</t>
  </si>
  <si>
    <t>LFRS 095</t>
  </si>
  <si>
    <t>LFRS 096</t>
  </si>
  <si>
    <t>1721624</t>
  </si>
  <si>
    <t>LFRS 097</t>
  </si>
  <si>
    <t>LFRS 098</t>
  </si>
  <si>
    <t>Direct Award</t>
  </si>
  <si>
    <t>LFRS 099</t>
  </si>
  <si>
    <t>07463998</t>
  </si>
  <si>
    <t>LFRS 100</t>
  </si>
  <si>
    <t>04482024</t>
  </si>
  <si>
    <t>LFRS 101</t>
  </si>
  <si>
    <t>2548628</t>
  </si>
  <si>
    <t>LFRS 102</t>
  </si>
  <si>
    <t>LFRS 104</t>
  </si>
  <si>
    <t>31/03/2024 (or before the service commences on registration to Fortinet)</t>
  </si>
  <si>
    <t>£181,533 (includes implementation for Yr 1)</t>
  </si>
  <si>
    <t>LFRS 105</t>
  </si>
  <si>
    <t>LFRS 106</t>
  </si>
  <si>
    <t>Delta package Sept 24 - Sept 25</t>
  </si>
  <si>
    <t>BiP Solutions</t>
  </si>
  <si>
    <t>LFRS 107</t>
  </si>
  <si>
    <t xml:space="preserve">Purchase and Repair of Water Rescue PPE </t>
  </si>
  <si>
    <t>Safequip Limited</t>
  </si>
  <si>
    <t>SC216357</t>
  </si>
  <si>
    <t>LFRS 108</t>
  </si>
  <si>
    <t>Fire Ladders LTD</t>
  </si>
  <si>
    <t>Ladders - Riveted Ladders Lot 2</t>
  </si>
  <si>
    <t>Supplyplus Ladders</t>
  </si>
  <si>
    <t>LFRS 110</t>
  </si>
  <si>
    <t xml:space="preserve">Egress Renew our 150 Licences for use of Secure Workspace </t>
  </si>
  <si>
    <t>LFRS 111</t>
  </si>
  <si>
    <t>LFRS 112</t>
  </si>
  <si>
    <t xml:space="preserve">Safety, Health &amp; Environment </t>
  </si>
  <si>
    <t>To be confirmed</t>
  </si>
  <si>
    <t>SC086146</t>
  </si>
  <si>
    <t>LFRS 103</t>
  </si>
  <si>
    <t>Gas Monitors</t>
  </si>
  <si>
    <t>£45,000 - £100,000</t>
  </si>
  <si>
    <t>£180,000 - £400,000</t>
  </si>
  <si>
    <t>Mini Competition</t>
  </si>
  <si>
    <t>LFRS 113</t>
  </si>
  <si>
    <t>LFRS 117</t>
  </si>
  <si>
    <t>LFRS 118</t>
  </si>
  <si>
    <t>LFRS 119</t>
  </si>
  <si>
    <t>LFRS 121</t>
  </si>
  <si>
    <t>LFRS 122</t>
  </si>
  <si>
    <t xml:space="preserve">Asset Management System (TRANSEND &amp; TRANMAN) </t>
  </si>
  <si>
    <t>Servicing, Maintenance and Repair of Gym Equipment</t>
  </si>
  <si>
    <t>Prime Mover</t>
  </si>
  <si>
    <t>Waste Management</t>
  </si>
  <si>
    <t>Fire Science Consultancy Services</t>
  </si>
  <si>
    <t>NWCHS404 Blackpool Fire Station – Internal Alterations to create Gender Neutral Facilities</t>
  </si>
  <si>
    <t>Safety, Health &amp; Environment (SHE)</t>
  </si>
  <si>
    <t>Safety, Health &amp; Environmental (SHE)</t>
  </si>
  <si>
    <t>£22,500.00</t>
  </si>
  <si>
    <t>£90,000.00</t>
  </si>
  <si>
    <t>£293,500.00</t>
  </si>
  <si>
    <t>Civica UK Ltd</t>
  </si>
  <si>
    <t>Fitness Warehouse T/A Gym Gear</t>
  </si>
  <si>
    <t>Volvo Car UK Ltd</t>
  </si>
  <si>
    <t>Suez Recycling and Recovery UK</t>
  </si>
  <si>
    <t>Schofield and Sons Ltd</t>
  </si>
  <si>
    <t>1628868</t>
  </si>
  <si>
    <t>2459259</t>
  </si>
  <si>
    <t>Mini-Competition</t>
  </si>
  <si>
    <t>Kings Trust Residential Training Programmes</t>
  </si>
  <si>
    <t>Kings Trust</t>
  </si>
  <si>
    <t>Leadership &amp; Development</t>
  </si>
  <si>
    <t>LFRS 123</t>
  </si>
  <si>
    <t>LFRS 124</t>
  </si>
  <si>
    <t>LFRS 125</t>
  </si>
  <si>
    <t>LFRS 127</t>
  </si>
  <si>
    <t>LFRS 132</t>
  </si>
  <si>
    <t>LFRS 134</t>
  </si>
  <si>
    <t>LFRS 135</t>
  </si>
  <si>
    <t>LFRS 137</t>
  </si>
  <si>
    <t>LFRS 139</t>
  </si>
  <si>
    <t>LFRS 142</t>
  </si>
  <si>
    <t>LFRS 143</t>
  </si>
  <si>
    <t>LFRS 144</t>
  </si>
  <si>
    <t>LFRS 145</t>
  </si>
  <si>
    <t>Multi Functional Devices (MFDs)</t>
  </si>
  <si>
    <t>Provision of a Treasury Management Service</t>
  </si>
  <si>
    <t>Resilient EAD Access Circuits</t>
  </si>
  <si>
    <t>PPV Fans</t>
  </si>
  <si>
    <t>Maintenance and Annual Service of Compressors</t>
  </si>
  <si>
    <t>Provision of a Clinical Governance Service</t>
  </si>
  <si>
    <t>WLAN</t>
  </si>
  <si>
    <t>OARS Software</t>
  </si>
  <si>
    <t>Purchase of 3 BA Compressors</t>
  </si>
  <si>
    <t>Purchase of Body Armour</t>
  </si>
  <si>
    <t>Purchase of Various Hose and Hose Reel</t>
  </si>
  <si>
    <t>Training for Hazardous Materials and Environmental Protection</t>
  </si>
  <si>
    <t>Finance &amp; Procurement</t>
  </si>
  <si>
    <t>Fleet &amp; Engineering</t>
  </si>
  <si>
    <t>Service Improvement (incl Response and Emergency planning)</t>
  </si>
  <si>
    <t xml:space="preserve"> Y1- £8,400     Y2- £8,800 Y3- £9,200 Y4- £9,600 Y5- £10,000</t>
  </si>
  <si>
    <t>Y1- £25,883.91    Y2- £16,838.77   Y3- £24,710.23</t>
  </si>
  <si>
    <t>N/A one off purchase</t>
  </si>
  <si>
    <t>Link Group</t>
  </si>
  <si>
    <t>The Networking People (TNP) Limited</t>
  </si>
  <si>
    <t>Clan Tools &amp; Plant Limited</t>
  </si>
  <si>
    <t>Bauer Kompressoren</t>
  </si>
  <si>
    <t>Gibb Group Ltd</t>
  </si>
  <si>
    <t>TNP The Networking People</t>
  </si>
  <si>
    <t>Operational Research in Health Limited (ORH)</t>
  </si>
  <si>
    <t>Safariland UK Ltd</t>
  </si>
  <si>
    <t>Angus Fire Ltd</t>
  </si>
  <si>
    <t>Delta Fire Limited</t>
  </si>
  <si>
    <t>CMT Flexibles</t>
  </si>
  <si>
    <t>Tactical Hazmat</t>
  </si>
  <si>
    <t>Banner</t>
  </si>
  <si>
    <t>02652033</t>
  </si>
  <si>
    <t>SC153836</t>
  </si>
  <si>
    <t>SC098530</t>
  </si>
  <si>
    <t>07418287</t>
  </si>
  <si>
    <t>Exemption/SoD</t>
  </si>
  <si>
    <t>ITT Open Above Threshold</t>
  </si>
  <si>
    <t>Mini Comp</t>
  </si>
  <si>
    <t>Canon (UK) Ltd</t>
  </si>
  <si>
    <t>1264300</t>
  </si>
  <si>
    <t>035720529</t>
  </si>
  <si>
    <t>5510758</t>
  </si>
  <si>
    <t>07667393</t>
  </si>
  <si>
    <t>Ford Motor Company Limited</t>
  </si>
  <si>
    <t>00235446</t>
  </si>
  <si>
    <t>29/02/2026</t>
  </si>
  <si>
    <t>LFRS 140</t>
  </si>
  <si>
    <t>LFRS 141</t>
  </si>
  <si>
    <t>Pagers</t>
  </si>
  <si>
    <t>Pageone/Critico</t>
  </si>
  <si>
    <t>LFRS 148</t>
  </si>
  <si>
    <t>LFRS 153</t>
  </si>
  <si>
    <t>LFRS 155</t>
  </si>
  <si>
    <t>LFRS 156</t>
  </si>
  <si>
    <t>LFRS 157</t>
  </si>
  <si>
    <t>LFRS 173</t>
  </si>
  <si>
    <t>LFRS 177</t>
  </si>
  <si>
    <t xml:space="preserve">Cisco Support </t>
  </si>
  <si>
    <t>Decarbonisation Surveys</t>
  </si>
  <si>
    <t>VMWare</t>
  </si>
  <si>
    <t>Citrix</t>
  </si>
  <si>
    <t>Wylfa Prop Improvements</t>
  </si>
  <si>
    <t>Moditech Crash Recovery</t>
  </si>
  <si>
    <t>Safety, Health &amp; Environment</t>
  </si>
  <si>
    <t xml:space="preserve">Maintel Europe Limited  </t>
  </si>
  <si>
    <t>Atkins Realis</t>
  </si>
  <si>
    <t>Softcat PLC</t>
  </si>
  <si>
    <t>Jamieson Contracting Ltd</t>
  </si>
  <si>
    <t>Moditech/Bliksund</t>
  </si>
  <si>
    <t>Netherlands</t>
  </si>
  <si>
    <t>Drones and Underwater Remotely Operated Vehicles (ROV)</t>
  </si>
  <si>
    <t>LFRS 147</t>
  </si>
  <si>
    <t>Annual Hose Inspection, Repair and Maintenance</t>
  </si>
  <si>
    <t>LFRS 150</t>
  </si>
  <si>
    <t>Water Management Solution Software</t>
  </si>
  <si>
    <t>LFRS 152</t>
  </si>
  <si>
    <t>Drill Towers Phase 2/3 -Stage 1 Procurement</t>
  </si>
  <si>
    <t>LFRS 154</t>
  </si>
  <si>
    <t>Building Condition Surveys</t>
  </si>
  <si>
    <t>LFRS 163</t>
  </si>
  <si>
    <t>Supply and Delivery of Office Furniture</t>
  </si>
  <si>
    <t>LFRS 166</t>
  </si>
  <si>
    <t>LFRS 169</t>
  </si>
  <si>
    <t>Cyber Security</t>
  </si>
  <si>
    <t>LFRS 174</t>
  </si>
  <si>
    <t>LFRS 175</t>
  </si>
  <si>
    <t>LFRS 176</t>
  </si>
  <si>
    <t>Purchase of 2 Dog Units (Ford Transit Custom Vans)</t>
  </si>
  <si>
    <t>Purchase of 2 Double-Cab Vans (Ford Transit Custom)</t>
  </si>
  <si>
    <t>Purchase of 1 Rescue Team Van (Ford Transit 500)</t>
  </si>
  <si>
    <t>LFRS 178</t>
  </si>
  <si>
    <t>LFRS 179</t>
  </si>
  <si>
    <t>LFRS 180</t>
  </si>
  <si>
    <t>LFRS 181</t>
  </si>
  <si>
    <t>E-Sourcing Procurement Portal</t>
  </si>
  <si>
    <t>Purchase of 2 Large Vans (Ford Transit 350 Trend Van)</t>
  </si>
  <si>
    <t xml:space="preserve">Provision of Smoke Alarms and Associated Products </t>
  </si>
  <si>
    <t>Fire Fighting Foam 3/3</t>
  </si>
  <si>
    <t>Fire Fighting Foam 1/3</t>
  </si>
  <si>
    <t>Motorola Solutions UK Limited</t>
  </si>
  <si>
    <t>Rider Levett Bucknall</t>
  </si>
  <si>
    <t>Gresham Office Furniture</t>
  </si>
  <si>
    <t>Corona Energy</t>
  </si>
  <si>
    <t>Quorum Cyber</t>
  </si>
  <si>
    <t>SC510322</t>
  </si>
  <si>
    <t>30/042030</t>
  </si>
  <si>
    <t>Proactis Limited</t>
  </si>
  <si>
    <t>3 Quotes</t>
  </si>
  <si>
    <t>Terberg DTS (UK) Ltd</t>
  </si>
  <si>
    <t>Angloco Ltd</t>
  </si>
  <si>
    <t>Annual Contract Value Net</t>
  </si>
  <si>
    <t>Annual Contract Value Gross</t>
  </si>
  <si>
    <t>Total 
Contract Value Net (incl. extensions)</t>
  </si>
  <si>
    <t>Total 
Contract Value Gross (incl. extensions)</t>
  </si>
  <si>
    <t>YR1 £26,160.00                     YR 2 £4,320.00                YR 3 £4,320.00</t>
  </si>
  <si>
    <t xml:space="preserve">£521830.75 - Y1
£553587.61- Y2
£590378.03 - Y3
</t>
  </si>
  <si>
    <t>£720,000 - £1,260,000.00</t>
  </si>
  <si>
    <t>£2,880,000. - £5,040,000.</t>
  </si>
  <si>
    <t>£54,000.00 - £120,000.00</t>
  </si>
  <si>
    <t>£216,000.00 - £480,000.00</t>
  </si>
  <si>
    <t xml:space="preserve"> Y1- £10,080.                       Y2- £10,560.                            Y3- £11.040.                        Y4- £11,520.                        Y5- £12,000</t>
  </si>
  <si>
    <t>Y1- £31060.69                 Y2- £20206.52                Y3- £29652.28</t>
  </si>
  <si>
    <t>N/A one off purcahse</t>
  </si>
  <si>
    <t>LFRS 149</t>
  </si>
  <si>
    <t>LFRS 151</t>
  </si>
  <si>
    <t>LFRS 162</t>
  </si>
  <si>
    <t>LFRS 164</t>
  </si>
  <si>
    <t>LFRS 167</t>
  </si>
  <si>
    <t>LFRS 183</t>
  </si>
  <si>
    <t>LFRS 184</t>
  </si>
  <si>
    <t>LFRS 185</t>
  </si>
  <si>
    <t>LFRS 186</t>
  </si>
  <si>
    <t>LFRS 188</t>
  </si>
  <si>
    <t>LFRS 189</t>
  </si>
  <si>
    <t>LFRS 190</t>
  </si>
  <si>
    <t>LFRS 203</t>
  </si>
  <si>
    <t>Ladders - Riveted Ladders Lot 1</t>
  </si>
  <si>
    <t>SFJ Awards Ltd</t>
  </si>
  <si>
    <t>01958909</t>
  </si>
  <si>
    <t xml:space="preserve">Water Coolers Across LFRS </t>
  </si>
  <si>
    <t>Eden Springs UK Ltd</t>
  </si>
  <si>
    <t>04063744</t>
  </si>
  <si>
    <t>Welfare Unit</t>
  </si>
  <si>
    <t>W H Bence Ltd</t>
  </si>
  <si>
    <t>Prevention and Protection System</t>
  </si>
  <si>
    <t>Fire Retardant Bedding</t>
  </si>
  <si>
    <t>M365 Digitals Champion Programme</t>
  </si>
  <si>
    <t>Purchase of a Second- Hand Chassis</t>
  </si>
  <si>
    <t>Fire Fighting Robot</t>
  </si>
  <si>
    <t>365Tribe Ltd</t>
  </si>
  <si>
    <t>Lancashire DAF</t>
  </si>
  <si>
    <t>00504772</t>
  </si>
  <si>
    <t>Rosebauer UK Ltd</t>
  </si>
  <si>
    <t>Purchase of Citrix Licences</t>
  </si>
  <si>
    <t>Purchase of Vmware Licences</t>
  </si>
  <si>
    <t>Purchase of 1 Rescue Team Van
(Volkswagen Crafter CR50 MWB)</t>
  </si>
  <si>
    <t>Specialist Computer Centres PLC</t>
  </si>
  <si>
    <t>Volkswagen Group United Kingdom Ltd</t>
  </si>
  <si>
    <t>Purchase of 5 Officer cars</t>
  </si>
  <si>
    <t>Skoda / Volkswagon Group United Kingdom Ltd</t>
  </si>
  <si>
    <t>Procurement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</si>
</sst>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dd/mm/yyyy;@"/>
    <numFmt numFmtId="166" formatCode="&quot;£&quot;#,##0.00;[Red]&quot;£&quot;#,##0.00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3" fillId="0" borderId="2" applyNumberFormat="0" applyFill="0" applyAlignment="0" applyProtection="0"/>
    <xf numFmtId="0" fontId="1" fillId="0" borderId="0"/>
    <xf numFmtId="0" fontId="14" fillId="0" borderId="0"/>
    <xf numFmtId="44" fontId="3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center" wrapText="1"/>
    </xf>
    <xf numFmtId="164" fontId="10" fillId="2" borderId="1" xfId="3" applyNumberFormat="1" applyFont="1" applyFill="1" applyBorder="1" applyAlignment="1">
      <alignment horizontal="right" wrapText="1"/>
    </xf>
    <xf numFmtId="164" fontId="11" fillId="2" borderId="1" xfId="3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11" fillId="2" borderId="3" xfId="3" applyFont="1" applyFill="1" applyBorder="1" applyAlignment="1">
      <alignment horizontal="left" wrapText="1"/>
    </xf>
    <xf numFmtId="0" fontId="10" fillId="2" borderId="1" xfId="3" applyFont="1" applyFill="1" applyBorder="1" applyAlignment="1">
      <alignment horizontal="left" wrapText="1"/>
    </xf>
    <xf numFmtId="0" fontId="10" fillId="2" borderId="4" xfId="3" applyFont="1" applyFill="1" applyBorder="1" applyAlignment="1">
      <alignment horizontal="left"/>
    </xf>
    <xf numFmtId="0" fontId="10" fillId="2" borderId="1" xfId="3" applyFont="1" applyFill="1" applyBorder="1" applyAlignment="1">
      <alignment horizontal="center" wrapText="1"/>
    </xf>
    <xf numFmtId="14" fontId="11" fillId="2" borderId="1" xfId="3" applyNumberFormat="1" applyFont="1" applyFill="1" applyBorder="1" applyAlignment="1">
      <alignment horizontal="center" vertical="center" wrapText="1"/>
    </xf>
    <xf numFmtId="164" fontId="10" fillId="2" borderId="5" xfId="3" applyNumberFormat="1" applyFont="1" applyFill="1" applyBorder="1" applyAlignment="1">
      <alignment horizontal="right" wrapText="1"/>
    </xf>
    <xf numFmtId="0" fontId="10" fillId="2" borderId="3" xfId="3" applyFont="1" applyFill="1" applyBorder="1" applyAlignment="1">
      <alignment horizontal="left"/>
    </xf>
    <xf numFmtId="49" fontId="10" fillId="2" borderId="1" xfId="3" applyNumberFormat="1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11" fillId="2" borderId="3" xfId="3" applyFont="1" applyFill="1" applyBorder="1" applyAlignment="1">
      <alignment horizontal="left"/>
    </xf>
    <xf numFmtId="165" fontId="10" fillId="2" borderId="1" xfId="3" applyNumberFormat="1" applyFont="1" applyFill="1" applyBorder="1" applyAlignment="1">
      <alignment horizont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wrapText="1"/>
    </xf>
    <xf numFmtId="0" fontId="11" fillId="2" borderId="4" xfId="3" applyFont="1" applyFill="1" applyBorder="1" applyAlignment="1">
      <alignment horizontal="left"/>
    </xf>
    <xf numFmtId="0" fontId="11" fillId="2" borderId="1" xfId="3" applyFont="1" applyFill="1" applyBorder="1" applyAlignment="1">
      <alignment horizontal="center" wrapText="1"/>
    </xf>
    <xf numFmtId="165" fontId="11" fillId="2" borderId="7" xfId="3" applyNumberFormat="1" applyFont="1" applyFill="1" applyBorder="1" applyAlignment="1">
      <alignment horizontal="center" wrapText="1"/>
    </xf>
    <xf numFmtId="164" fontId="11" fillId="2" borderId="7" xfId="3" applyNumberFormat="1" applyFont="1" applyFill="1" applyBorder="1" applyAlignment="1">
      <alignment horizontal="right" wrapText="1"/>
    </xf>
    <xf numFmtId="0" fontId="11" fillId="2" borderId="9" xfId="3" applyFont="1" applyFill="1" applyBorder="1" applyAlignment="1">
      <alignment horizontal="left"/>
    </xf>
    <xf numFmtId="0" fontId="11" fillId="2" borderId="7" xfId="3" applyFont="1" applyFill="1" applyBorder="1" applyAlignment="1">
      <alignment horizontal="center" wrapText="1"/>
    </xf>
    <xf numFmtId="49" fontId="10" fillId="2" borderId="7" xfId="3" applyNumberFormat="1" applyFont="1" applyFill="1" applyBorder="1" applyAlignment="1">
      <alignment horizontal="left" wrapText="1"/>
    </xf>
    <xf numFmtId="165" fontId="11" fillId="2" borderId="1" xfId="3" applyNumberFormat="1" applyFont="1" applyFill="1" applyBorder="1" applyAlignment="1">
      <alignment horizontal="center" wrapText="1"/>
    </xf>
    <xf numFmtId="0" fontId="11" fillId="2" borderId="5" xfId="3" applyFont="1" applyFill="1" applyBorder="1" applyAlignment="1">
      <alignment horizontal="center" wrapText="1"/>
    </xf>
    <xf numFmtId="165" fontId="11" fillId="2" borderId="5" xfId="3" applyNumberFormat="1" applyFont="1" applyFill="1" applyBorder="1" applyAlignment="1">
      <alignment horizontal="center" wrapText="1"/>
    </xf>
    <xf numFmtId="164" fontId="11" fillId="2" borderId="5" xfId="3" applyNumberFormat="1" applyFont="1" applyFill="1" applyBorder="1" applyAlignment="1">
      <alignment horizontal="right" wrapText="1"/>
    </xf>
    <xf numFmtId="0" fontId="11" fillId="2" borderId="11" xfId="3" applyFont="1" applyFill="1" applyBorder="1" applyAlignment="1">
      <alignment horizontal="left"/>
    </xf>
    <xf numFmtId="0" fontId="11" fillId="2" borderId="8" xfId="3" applyFont="1" applyFill="1" applyBorder="1" applyAlignment="1">
      <alignment horizontal="center" wrapText="1"/>
    </xf>
    <xf numFmtId="0" fontId="11" fillId="2" borderId="1" xfId="3" applyFont="1" applyFill="1" applyBorder="1" applyAlignment="1">
      <alignment horizontal="center" vertical="center" wrapText="1"/>
    </xf>
    <xf numFmtId="49" fontId="10" fillId="2" borderId="5" xfId="3" applyNumberFormat="1" applyFont="1" applyFill="1" applyBorder="1" applyAlignment="1">
      <alignment horizontal="left" wrapText="1"/>
    </xf>
    <xf numFmtId="164" fontId="10" fillId="2" borderId="7" xfId="3" applyNumberFormat="1" applyFont="1" applyFill="1" applyBorder="1" applyAlignment="1">
      <alignment horizontal="right" wrapText="1"/>
    </xf>
    <xf numFmtId="49" fontId="11" fillId="2" borderId="7" xfId="3" applyNumberFormat="1" applyFont="1" applyFill="1" applyBorder="1" applyAlignment="1">
      <alignment horizontal="left" wrapText="1"/>
    </xf>
    <xf numFmtId="0" fontId="10" fillId="2" borderId="0" xfId="3" applyFont="1" applyFill="1" applyAlignment="1">
      <alignment horizontal="left" wrapText="1"/>
    </xf>
    <xf numFmtId="14" fontId="10" fillId="2" borderId="1" xfId="3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0" fillId="2" borderId="9" xfId="3" applyFont="1" applyFill="1" applyBorder="1" applyAlignment="1">
      <alignment horizontal="left"/>
    </xf>
    <xf numFmtId="165" fontId="10" fillId="2" borderId="1" xfId="3" applyNumberFormat="1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wrapText="1"/>
    </xf>
    <xf numFmtId="165" fontId="10" fillId="2" borderId="7" xfId="3" applyNumberFormat="1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49" fontId="11" fillId="2" borderId="1" xfId="3" applyNumberFormat="1" applyFont="1" applyFill="1" applyBorder="1" applyAlignment="1">
      <alignment horizontal="left" wrapText="1"/>
    </xf>
    <xf numFmtId="0" fontId="10" fillId="2" borderId="5" xfId="3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165" fontId="11" fillId="2" borderId="1" xfId="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8" xfId="3" applyFont="1" applyFill="1" applyBorder="1" applyAlignment="1">
      <alignment horizontal="center" wrapText="1"/>
    </xf>
    <xf numFmtId="14" fontId="11" fillId="2" borderId="1" xfId="3" applyNumberFormat="1" applyFont="1" applyFill="1" applyBorder="1" applyAlignment="1">
      <alignment horizontal="center" wrapText="1"/>
    </xf>
    <xf numFmtId="14" fontId="10" fillId="2" borderId="5" xfId="3" applyNumberFormat="1" applyFont="1" applyFill="1" applyBorder="1" applyAlignment="1">
      <alignment horizontal="center" wrapText="1"/>
    </xf>
    <xf numFmtId="49" fontId="11" fillId="2" borderId="8" xfId="3" applyNumberFormat="1" applyFont="1" applyFill="1" applyBorder="1" applyAlignment="1">
      <alignment horizontal="left" wrapText="1"/>
    </xf>
    <xf numFmtId="164" fontId="10" fillId="2" borderId="1" xfId="0" applyNumberFormat="1" applyFont="1" applyFill="1" applyBorder="1" applyAlignment="1">
      <alignment horizontal="left" vertical="top" wrapText="1"/>
    </xf>
    <xf numFmtId="164" fontId="10" fillId="2" borderId="1" xfId="3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0" fontId="10" fillId="2" borderId="3" xfId="3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1" fillId="2" borderId="1" xfId="3" applyFont="1" applyFill="1" applyBorder="1" applyAlignment="1">
      <alignment horizontal="left" wrapText="1"/>
    </xf>
    <xf numFmtId="0" fontId="10" fillId="2" borderId="1" xfId="3" applyFont="1" applyFill="1" applyBorder="1" applyAlignment="1">
      <alignment horizontal="left"/>
    </xf>
    <xf numFmtId="0" fontId="10" fillId="2" borderId="6" xfId="3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14" fontId="15" fillId="2" borderId="1" xfId="0" applyNumberFormat="1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horizontal="right" wrapText="1"/>
    </xf>
    <xf numFmtId="0" fontId="15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wrapText="1"/>
    </xf>
    <xf numFmtId="0" fontId="16" fillId="2" borderId="3" xfId="0" applyFont="1" applyFill="1" applyBorder="1"/>
    <xf numFmtId="165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left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4" xfId="3" applyFont="1" applyFill="1" applyBorder="1" applyAlignment="1">
      <alignment horizontal="left" wrapText="1"/>
    </xf>
    <xf numFmtId="14" fontId="10" fillId="2" borderId="5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wrapText="1"/>
    </xf>
    <xf numFmtId="0" fontId="16" fillId="2" borderId="1" xfId="0" applyFont="1" applyFill="1" applyBorder="1"/>
    <xf numFmtId="0" fontId="16" fillId="2" borderId="1" xfId="0" quotePrefix="1" applyFont="1" applyFill="1" applyBorder="1" applyAlignment="1">
      <alignment horizontal="left"/>
    </xf>
    <xf numFmtId="0" fontId="16" fillId="2" borderId="1" xfId="0" quotePrefix="1" applyFont="1" applyFill="1" applyBorder="1" applyAlignment="1">
      <alignment horizontal="left" wrapText="1"/>
    </xf>
    <xf numFmtId="0" fontId="10" fillId="2" borderId="5" xfId="3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164" fontId="16" fillId="2" borderId="1" xfId="0" applyNumberFormat="1" applyFont="1" applyFill="1" applyBorder="1"/>
    <xf numFmtId="0" fontId="10" fillId="2" borderId="4" xfId="0" applyFont="1" applyFill="1" applyBorder="1" applyAlignment="1">
      <alignment horizontal="left" wrapText="1"/>
    </xf>
    <xf numFmtId="164" fontId="10" fillId="2" borderId="5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left" wrapText="1"/>
    </xf>
    <xf numFmtId="14" fontId="10" fillId="2" borderId="3" xfId="0" applyNumberFormat="1" applyFont="1" applyFill="1" applyBorder="1" applyAlignment="1">
      <alignment horizontal="left" wrapText="1"/>
    </xf>
    <xf numFmtId="164" fontId="10" fillId="0" borderId="10" xfId="3" applyNumberFormat="1" applyFont="1" applyBorder="1" applyAlignment="1">
      <alignment horizontal="right" wrapText="1"/>
    </xf>
    <xf numFmtId="164" fontId="10" fillId="0" borderId="1" xfId="3" applyNumberFormat="1" applyFont="1" applyBorder="1" applyAlignment="1">
      <alignment horizontal="right" wrapText="1"/>
    </xf>
    <xf numFmtId="0" fontId="13" fillId="0" borderId="2" xfId="1"/>
    <xf numFmtId="0" fontId="10" fillId="0" borderId="3" xfId="3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right" wrapText="1"/>
    </xf>
    <xf numFmtId="166" fontId="10" fillId="0" borderId="1" xfId="0" applyNumberFormat="1" applyFont="1" applyBorder="1" applyAlignment="1">
      <alignment horizontal="right" wrapText="1"/>
    </xf>
    <xf numFmtId="0" fontId="16" fillId="0" borderId="1" xfId="0" quotePrefix="1" applyFont="1" applyBorder="1" applyAlignment="1">
      <alignment horizontal="left"/>
    </xf>
    <xf numFmtId="0" fontId="10" fillId="0" borderId="10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0" fillId="2" borderId="10" xfId="3" applyFont="1" applyFill="1" applyBorder="1" applyAlignment="1">
      <alignment horizontal="center" wrapText="1"/>
    </xf>
    <xf numFmtId="164" fontId="10" fillId="2" borderId="10" xfId="3" applyNumberFormat="1" applyFont="1" applyFill="1" applyBorder="1" applyAlignment="1">
      <alignment horizontal="right" wrapText="1"/>
    </xf>
  </cellXfs>
  <cellStyles count="5">
    <cellStyle name="Currency 2" xfId="4" xr:uid="{D0C9D373-EE2D-4DBA-9AF0-344A10332DD5}"/>
    <cellStyle name="Heading 1" xfId="1" builtinId="16"/>
    <cellStyle name="Normal" xfId="0" builtinId="0"/>
    <cellStyle name="Normal 2" xfId="3" xr:uid="{D3477A0F-D96E-44AC-94E6-DDCD3DB27073}"/>
    <cellStyle name="Normal 3" xfId="2" xr:uid="{D548FF10-3EA4-4998-8B5C-0A77AD7BE48B}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£&quot;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£&quot;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£&quot;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C1D501-FCBF-4E11-9873-3616294EE443}" name="Transparency" displayName="Transparency" ref="A1:P138" totalsRowShown="0" dataDxfId="21" tableBorderDxfId="20" totalsRowBorderDxfId="19" headerRowCellStyle="Heading 1">
  <sortState xmlns:xlrd2="http://schemas.microsoft.com/office/spreadsheetml/2017/richdata2" ref="A2:P102">
    <sortCondition sortBy="cellColor" ref="A92:A102"/>
  </sortState>
  <tableColumns count="16">
    <tableColumn id="1" xr3:uid="{BB778562-C959-4C8A-847D-69A756C3647A}" name="Organisation Name" dataDxfId="18"/>
    <tableColumn id="2" xr3:uid="{5EF789C8-FA3E-4E2C-AC7E-0D9754A4F7A5}" name="Contract Reference" dataDxfId="17"/>
    <tableColumn id="3" xr3:uid="{63112266-5DFA-4D39-A2C6-F3695EFE44DF}" name="Title / Description" dataDxfId="16"/>
    <tableColumn id="4" xr3:uid="{B9123143-9387-40C8-9FFA-D802C549800A}" name="Department" dataDxfId="15"/>
    <tableColumn id="5" xr3:uid="{35CFC89F-563D-46B5-95F9-C7D495D3040F}" name="Contract Commencement Date" dataDxfId="14"/>
    <tableColumn id="6" xr3:uid="{4113465D-724B-49E7-8D17-5B8DEF107CFA}" name="Contract Expiry Date" dataDxfId="13"/>
    <tableColumn id="10" xr3:uid="{EE288300-DF17-41E5-8630-652B98D8BFF3}" name="Final Contract Expiry Date Including Extensions" dataDxfId="12"/>
    <tableColumn id="11" xr3:uid="{CD1F5642-D8F4-4F7B-8A2B-2E54FAD374B4}" name="Annual Contract Value Net" dataDxfId="11"/>
    <tableColumn id="7" xr3:uid="{350A0235-43B1-40C1-A82B-95CF066DED50}" name="Annual Contract Value Gross" dataDxfId="10"/>
    <tableColumn id="12" xr3:uid="{7786D08F-7175-4388-90CC-8836553C6F97}" name="Total _x000a_Contract Value Net (incl. extensions)" dataDxfId="9"/>
    <tableColumn id="8" xr3:uid="{A6795C2F-2694-4626-A46F-90F6CDF9DFBB}" name="Total _x000a_Contract Value Gross (incl. extensions)" dataDxfId="8"/>
    <tableColumn id="13" xr3:uid="{91CD1582-3A97-487A-A895-3A711785D33E}" name="Supplier" dataDxfId="7"/>
    <tableColumn id="14" xr3:uid="{66DC35B0-86C4-46D9-B187-6D1D1F82BC2D}" name="Company Registration Number _x000a_(if applicable)" dataDxfId="6"/>
    <tableColumn id="15" xr3:uid="{3EC21CD6-6312-44B0-A3C5-C6F846ECA292}" name="SME" dataDxfId="5"/>
    <tableColumn id="16" xr3:uid="{C67CB85F-A077-4B69-8161-37D884B60FB8}" name="VCSE / Charity" dataDxfId="4"/>
    <tableColumn id="17" xr3:uid="{F3B8F298-1BD4-4679-970D-E9781348573C}" name="Procurement method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38"/>
  <sheetViews>
    <sheetView tabSelected="1" zoomScale="80" zoomScaleNormal="80" workbookViewId="0"/>
  </sheetViews>
  <sheetFormatPr defaultColWidth="9" defaultRowHeight="13.8" x14ac:dyDescent="0.25"/>
  <cols>
    <col min="1" max="1" width="30.59765625" style="1" bestFit="1" customWidth="1"/>
    <col min="2" max="2" width="21.8984375" style="1" customWidth="1"/>
    <col min="3" max="3" width="69.59765625" style="1" customWidth="1"/>
    <col min="4" max="4" width="20.09765625" style="1" bestFit="1" customWidth="1"/>
    <col min="5" max="5" width="30.09765625" style="1" customWidth="1"/>
    <col min="6" max="6" width="25.59765625" style="1" customWidth="1"/>
    <col min="7" max="7" width="27" style="4" customWidth="1"/>
    <col min="8" max="8" width="16.3984375" style="6" bestFit="1" customWidth="1"/>
    <col min="9" max="9" width="16.3984375" style="6" customWidth="1"/>
    <col min="10" max="11" width="30.09765625" style="5" customWidth="1"/>
    <col min="12" max="12" width="55.3984375" style="2" customWidth="1"/>
    <col min="13" max="13" width="27.19921875" style="5" customWidth="1"/>
    <col min="14" max="14" width="22" style="5" customWidth="1"/>
    <col min="15" max="15" width="41.09765625" style="1" customWidth="1"/>
    <col min="16" max="16" width="26.796875" style="1" customWidth="1"/>
    <col min="17" max="17" width="9.5" style="3" bestFit="1" customWidth="1"/>
    <col min="18" max="18" width="18.69921875" style="3" customWidth="1"/>
    <col min="19" max="19" width="26.19921875" style="1" customWidth="1"/>
    <col min="20" max="16384" width="9" style="1"/>
  </cols>
  <sheetData>
    <row r="1" spans="1:16" s="104" customFormat="1" ht="20.399999999999999" thickBot="1" x14ac:dyDescent="0.45">
      <c r="A1" s="104" t="s">
        <v>67</v>
      </c>
      <c r="B1" s="104" t="s">
        <v>63</v>
      </c>
      <c r="C1" s="104" t="s">
        <v>77</v>
      </c>
      <c r="D1" s="104" t="s">
        <v>172</v>
      </c>
      <c r="E1" s="104" t="s">
        <v>0</v>
      </c>
      <c r="F1" s="104" t="s">
        <v>1</v>
      </c>
      <c r="G1" s="104" t="s">
        <v>140</v>
      </c>
      <c r="H1" s="104" t="s">
        <v>460</v>
      </c>
      <c r="I1" s="104" t="s">
        <v>461</v>
      </c>
      <c r="J1" s="104" t="s">
        <v>462</v>
      </c>
      <c r="K1" s="104" t="s">
        <v>463</v>
      </c>
      <c r="L1" s="104" t="s">
        <v>16</v>
      </c>
      <c r="M1" s="104" t="s">
        <v>6</v>
      </c>
      <c r="N1" s="104" t="s">
        <v>64</v>
      </c>
      <c r="O1" s="104" t="s">
        <v>65</v>
      </c>
      <c r="P1" s="104" t="s">
        <v>510</v>
      </c>
    </row>
    <row r="2" spans="1:16" s="18" customFormat="1" ht="31.2" thickTop="1" x14ac:dyDescent="0.3">
      <c r="A2" s="10" t="s">
        <v>68</v>
      </c>
      <c r="B2" s="11" t="s">
        <v>186</v>
      </c>
      <c r="C2" s="19" t="s">
        <v>146</v>
      </c>
      <c r="D2" s="13" t="s">
        <v>50</v>
      </c>
      <c r="E2" s="20">
        <v>45231</v>
      </c>
      <c r="F2" s="20">
        <v>46326</v>
      </c>
      <c r="G2" s="21">
        <v>46326</v>
      </c>
      <c r="H2" s="7">
        <v>200000</v>
      </c>
      <c r="I2" s="7">
        <v>240000</v>
      </c>
      <c r="J2" s="7">
        <v>600000</v>
      </c>
      <c r="K2" s="7">
        <v>720000</v>
      </c>
      <c r="L2" s="16" t="s">
        <v>187</v>
      </c>
      <c r="M2" s="17" t="s">
        <v>188</v>
      </c>
      <c r="N2" s="17" t="s">
        <v>71</v>
      </c>
      <c r="O2" s="17" t="s">
        <v>71</v>
      </c>
      <c r="P2" s="22" t="s">
        <v>2</v>
      </c>
    </row>
    <row r="3" spans="1:16" s="18" customFormat="1" ht="30.6" x14ac:dyDescent="0.3">
      <c r="A3" s="10" t="s">
        <v>68</v>
      </c>
      <c r="B3" s="11" t="s">
        <v>189</v>
      </c>
      <c r="C3" s="23" t="s">
        <v>32</v>
      </c>
      <c r="D3" s="24" t="s">
        <v>60</v>
      </c>
      <c r="E3" s="25">
        <v>43770</v>
      </c>
      <c r="F3" s="25">
        <v>45961</v>
      </c>
      <c r="G3" s="21">
        <v>45961</v>
      </c>
      <c r="H3" s="26">
        <v>50000</v>
      </c>
      <c r="I3" s="8">
        <v>60000</v>
      </c>
      <c r="J3" s="8">
        <v>250000</v>
      </c>
      <c r="K3" s="8">
        <v>300000</v>
      </c>
      <c r="L3" s="27" t="s">
        <v>61</v>
      </c>
      <c r="M3" s="17" t="s">
        <v>190</v>
      </c>
      <c r="N3" s="17" t="s">
        <v>3</v>
      </c>
      <c r="O3" s="17" t="s">
        <v>71</v>
      </c>
      <c r="P3" s="28" t="s">
        <v>2</v>
      </c>
    </row>
    <row r="4" spans="1:16" s="18" customFormat="1" ht="30.6" x14ac:dyDescent="0.3">
      <c r="A4" s="10" t="s">
        <v>68</v>
      </c>
      <c r="B4" s="11" t="s">
        <v>191</v>
      </c>
      <c r="C4" s="23" t="s">
        <v>56</v>
      </c>
      <c r="D4" s="24" t="s">
        <v>60</v>
      </c>
      <c r="E4" s="25">
        <v>44166</v>
      </c>
      <c r="F4" s="25">
        <v>46022</v>
      </c>
      <c r="G4" s="14">
        <v>46022</v>
      </c>
      <c r="H4" s="26">
        <v>37500</v>
      </c>
      <c r="I4" s="8">
        <v>45000</v>
      </c>
      <c r="J4" s="8">
        <v>150000</v>
      </c>
      <c r="K4" s="8">
        <v>180000</v>
      </c>
      <c r="L4" s="27" t="s">
        <v>33</v>
      </c>
      <c r="M4" s="29" t="s">
        <v>34</v>
      </c>
      <c r="N4" s="29" t="s">
        <v>3</v>
      </c>
      <c r="O4" s="29" t="s">
        <v>71</v>
      </c>
      <c r="P4" s="28" t="s">
        <v>2</v>
      </c>
    </row>
    <row r="5" spans="1:16" s="18" customFormat="1" ht="30.6" x14ac:dyDescent="0.3">
      <c r="A5" s="10" t="s">
        <v>68</v>
      </c>
      <c r="B5" s="11" t="s">
        <v>192</v>
      </c>
      <c r="C5" s="23" t="s">
        <v>23</v>
      </c>
      <c r="D5" s="24" t="s">
        <v>69</v>
      </c>
      <c r="E5" s="25">
        <v>44317</v>
      </c>
      <c r="F5" s="25">
        <v>46142</v>
      </c>
      <c r="G5" s="21">
        <v>46142</v>
      </c>
      <c r="H5" s="26">
        <v>4500</v>
      </c>
      <c r="I5" s="8">
        <v>5400</v>
      </c>
      <c r="J5" s="8">
        <v>22500</v>
      </c>
      <c r="K5" s="8">
        <v>27000</v>
      </c>
      <c r="L5" s="27" t="s">
        <v>11</v>
      </c>
      <c r="M5" s="17" t="s">
        <v>193</v>
      </c>
      <c r="N5" s="17" t="s">
        <v>3</v>
      </c>
      <c r="O5" s="17" t="s">
        <v>71</v>
      </c>
      <c r="P5" s="28" t="s">
        <v>2</v>
      </c>
    </row>
    <row r="6" spans="1:16" s="18" customFormat="1" ht="30.6" x14ac:dyDescent="0.3">
      <c r="A6" s="10" t="s">
        <v>68</v>
      </c>
      <c r="B6" s="11" t="s">
        <v>194</v>
      </c>
      <c r="C6" s="23" t="s">
        <v>15</v>
      </c>
      <c r="D6" s="24" t="s">
        <v>60</v>
      </c>
      <c r="E6" s="30">
        <v>44287</v>
      </c>
      <c r="F6" s="30">
        <v>46112</v>
      </c>
      <c r="G6" s="14">
        <v>46112</v>
      </c>
      <c r="H6" s="8">
        <v>30000</v>
      </c>
      <c r="I6" s="8">
        <v>36000</v>
      </c>
      <c r="J6" s="8">
        <v>150000</v>
      </c>
      <c r="K6" s="8">
        <v>180000</v>
      </c>
      <c r="L6" s="27" t="s">
        <v>88</v>
      </c>
      <c r="M6" s="29" t="s">
        <v>89</v>
      </c>
      <c r="N6" s="29" t="s">
        <v>3</v>
      </c>
      <c r="O6" s="29" t="s">
        <v>71</v>
      </c>
      <c r="P6" s="28" t="s">
        <v>2</v>
      </c>
    </row>
    <row r="7" spans="1:16" s="18" customFormat="1" ht="30.6" x14ac:dyDescent="0.3">
      <c r="A7" s="10" t="s">
        <v>68</v>
      </c>
      <c r="B7" s="11" t="s">
        <v>195</v>
      </c>
      <c r="C7" s="23" t="s">
        <v>35</v>
      </c>
      <c r="D7" s="31" t="s">
        <v>60</v>
      </c>
      <c r="E7" s="32">
        <v>44485</v>
      </c>
      <c r="F7" s="32">
        <v>45945</v>
      </c>
      <c r="G7" s="21">
        <v>46310</v>
      </c>
      <c r="H7" s="33">
        <v>50000</v>
      </c>
      <c r="I7" s="8">
        <v>60000</v>
      </c>
      <c r="J7" s="8">
        <v>250000</v>
      </c>
      <c r="K7" s="8">
        <v>300000</v>
      </c>
      <c r="L7" s="34" t="s">
        <v>102</v>
      </c>
      <c r="M7" s="29" t="s">
        <v>103</v>
      </c>
      <c r="N7" s="29" t="s">
        <v>3</v>
      </c>
      <c r="O7" s="29" t="s">
        <v>71</v>
      </c>
      <c r="P7" s="35" t="s">
        <v>2</v>
      </c>
    </row>
    <row r="8" spans="1:16" s="18" customFormat="1" ht="30.6" x14ac:dyDescent="0.3">
      <c r="A8" s="10" t="s">
        <v>68</v>
      </c>
      <c r="B8" s="11" t="s">
        <v>196</v>
      </c>
      <c r="C8" s="19" t="s">
        <v>197</v>
      </c>
      <c r="D8" s="36" t="s">
        <v>198</v>
      </c>
      <c r="E8" s="30">
        <v>43922</v>
      </c>
      <c r="F8" s="30">
        <v>46112</v>
      </c>
      <c r="G8" s="14">
        <v>46112</v>
      </c>
      <c r="H8" s="8">
        <v>30100</v>
      </c>
      <c r="I8" s="8" t="s">
        <v>4</v>
      </c>
      <c r="J8" s="8">
        <v>150500</v>
      </c>
      <c r="K8" s="8" t="s">
        <v>4</v>
      </c>
      <c r="L8" s="19" t="s">
        <v>92</v>
      </c>
      <c r="M8" s="29" t="s">
        <v>93</v>
      </c>
      <c r="N8" s="29" t="s">
        <v>71</v>
      </c>
      <c r="O8" s="29" t="s">
        <v>71</v>
      </c>
      <c r="P8" s="36" t="s">
        <v>2</v>
      </c>
    </row>
    <row r="9" spans="1:16" s="18" customFormat="1" ht="30.6" x14ac:dyDescent="0.3">
      <c r="A9" s="10" t="s">
        <v>68</v>
      </c>
      <c r="B9" s="11" t="s">
        <v>196</v>
      </c>
      <c r="C9" s="19" t="s">
        <v>199</v>
      </c>
      <c r="D9" s="36" t="s">
        <v>198</v>
      </c>
      <c r="E9" s="30">
        <v>43922</v>
      </c>
      <c r="F9" s="30">
        <v>46112</v>
      </c>
      <c r="G9" s="21">
        <v>46112</v>
      </c>
      <c r="H9" s="8">
        <v>3954.72</v>
      </c>
      <c r="I9" s="8" t="s">
        <v>4</v>
      </c>
      <c r="J9" s="8">
        <v>19773.599999999999</v>
      </c>
      <c r="K9" s="8" t="s">
        <v>4</v>
      </c>
      <c r="L9" s="19" t="s">
        <v>91</v>
      </c>
      <c r="M9" s="37" t="s">
        <v>95</v>
      </c>
      <c r="N9" s="37" t="s">
        <v>71</v>
      </c>
      <c r="O9" s="37" t="s">
        <v>71</v>
      </c>
      <c r="P9" s="36" t="s">
        <v>2</v>
      </c>
    </row>
    <row r="10" spans="1:16" s="18" customFormat="1" ht="30.6" x14ac:dyDescent="0.3">
      <c r="A10" s="10" t="s">
        <v>68</v>
      </c>
      <c r="B10" s="11" t="s">
        <v>196</v>
      </c>
      <c r="C10" s="19" t="s">
        <v>200</v>
      </c>
      <c r="D10" s="36" t="s">
        <v>198</v>
      </c>
      <c r="E10" s="30">
        <v>43922</v>
      </c>
      <c r="F10" s="30">
        <v>46112</v>
      </c>
      <c r="G10" s="21">
        <v>46112</v>
      </c>
      <c r="H10" s="8">
        <v>137675.51999999999</v>
      </c>
      <c r="I10" s="8" t="s">
        <v>4</v>
      </c>
      <c r="J10" s="8">
        <v>688377.6</v>
      </c>
      <c r="K10" s="8" t="s">
        <v>4</v>
      </c>
      <c r="L10" s="19" t="s">
        <v>91</v>
      </c>
      <c r="M10" s="37" t="s">
        <v>95</v>
      </c>
      <c r="N10" s="37" t="s">
        <v>71</v>
      </c>
      <c r="O10" s="37" t="s">
        <v>71</v>
      </c>
      <c r="P10" s="36" t="s">
        <v>2</v>
      </c>
    </row>
    <row r="11" spans="1:16" s="18" customFormat="1" ht="30.6" x14ac:dyDescent="0.3">
      <c r="A11" s="10" t="s">
        <v>68</v>
      </c>
      <c r="B11" s="11" t="s">
        <v>196</v>
      </c>
      <c r="C11" s="19" t="s">
        <v>201</v>
      </c>
      <c r="D11" s="36" t="s">
        <v>198</v>
      </c>
      <c r="E11" s="30">
        <v>43922</v>
      </c>
      <c r="F11" s="30">
        <v>46112</v>
      </c>
      <c r="G11" s="21">
        <v>46112</v>
      </c>
      <c r="H11" s="8">
        <v>119842</v>
      </c>
      <c r="I11" s="8" t="s">
        <v>4</v>
      </c>
      <c r="J11" s="8">
        <v>599210</v>
      </c>
      <c r="K11" s="8" t="s">
        <v>4</v>
      </c>
      <c r="L11" s="19" t="s">
        <v>91</v>
      </c>
      <c r="M11" s="37" t="s">
        <v>95</v>
      </c>
      <c r="N11" s="37" t="s">
        <v>71</v>
      </c>
      <c r="O11" s="37" t="s">
        <v>71</v>
      </c>
      <c r="P11" s="36" t="s">
        <v>2</v>
      </c>
    </row>
    <row r="12" spans="1:16" s="18" customFormat="1" ht="30.6" x14ac:dyDescent="0.3">
      <c r="A12" s="10" t="s">
        <v>68</v>
      </c>
      <c r="B12" s="11" t="s">
        <v>196</v>
      </c>
      <c r="C12" s="19" t="s">
        <v>202</v>
      </c>
      <c r="D12" s="36" t="s">
        <v>198</v>
      </c>
      <c r="E12" s="30">
        <v>43922</v>
      </c>
      <c r="F12" s="30">
        <v>46112</v>
      </c>
      <c r="G12" s="21">
        <v>46112</v>
      </c>
      <c r="H12" s="8">
        <v>4922.4799999999996</v>
      </c>
      <c r="I12" s="8" t="s">
        <v>4</v>
      </c>
      <c r="J12" s="8">
        <v>24612.399999999998</v>
      </c>
      <c r="K12" s="8" t="s">
        <v>4</v>
      </c>
      <c r="L12" s="19" t="s">
        <v>91</v>
      </c>
      <c r="M12" s="17" t="s">
        <v>95</v>
      </c>
      <c r="N12" s="17" t="s">
        <v>71</v>
      </c>
      <c r="O12" s="17" t="s">
        <v>71</v>
      </c>
      <c r="P12" s="36" t="s">
        <v>2</v>
      </c>
    </row>
    <row r="13" spans="1:16" s="18" customFormat="1" ht="30.6" x14ac:dyDescent="0.3">
      <c r="A13" s="10" t="s">
        <v>68</v>
      </c>
      <c r="B13" s="11" t="s">
        <v>196</v>
      </c>
      <c r="C13" s="19" t="s">
        <v>203</v>
      </c>
      <c r="D13" s="36" t="s">
        <v>198</v>
      </c>
      <c r="E13" s="30">
        <v>43922</v>
      </c>
      <c r="F13" s="30">
        <v>46112</v>
      </c>
      <c r="G13" s="14">
        <v>46112</v>
      </c>
      <c r="H13" s="8">
        <v>11024</v>
      </c>
      <c r="I13" s="8" t="s">
        <v>4</v>
      </c>
      <c r="J13" s="8">
        <v>55120</v>
      </c>
      <c r="K13" s="8" t="s">
        <v>4</v>
      </c>
      <c r="L13" s="19" t="s">
        <v>90</v>
      </c>
      <c r="M13" s="29" t="s">
        <v>94</v>
      </c>
      <c r="N13" s="29" t="s">
        <v>71</v>
      </c>
      <c r="O13" s="29" t="s">
        <v>71</v>
      </c>
      <c r="P13" s="36" t="s">
        <v>2</v>
      </c>
    </row>
    <row r="14" spans="1:16" s="18" customFormat="1" ht="30.6" x14ac:dyDescent="0.3">
      <c r="A14" s="10" t="s">
        <v>68</v>
      </c>
      <c r="B14" s="11" t="s">
        <v>204</v>
      </c>
      <c r="C14" s="19" t="s">
        <v>334</v>
      </c>
      <c r="D14" s="36" t="s">
        <v>335</v>
      </c>
      <c r="E14" s="30">
        <v>44562</v>
      </c>
      <c r="F14" s="30">
        <v>46022</v>
      </c>
      <c r="G14" s="14">
        <v>46022</v>
      </c>
      <c r="H14" s="8" t="s">
        <v>108</v>
      </c>
      <c r="I14" s="8" t="s">
        <v>4</v>
      </c>
      <c r="J14" s="8" t="s">
        <v>109</v>
      </c>
      <c r="K14" s="8" t="s">
        <v>4</v>
      </c>
      <c r="L14" s="19" t="s">
        <v>113</v>
      </c>
      <c r="M14" s="29" t="s">
        <v>107</v>
      </c>
      <c r="N14" s="29" t="s">
        <v>3</v>
      </c>
      <c r="O14" s="29" t="s">
        <v>71</v>
      </c>
      <c r="P14" s="36" t="s">
        <v>2</v>
      </c>
    </row>
    <row r="15" spans="1:16" s="18" customFormat="1" ht="30.6" x14ac:dyDescent="0.3">
      <c r="A15" s="10" t="s">
        <v>68</v>
      </c>
      <c r="B15" s="11" t="s">
        <v>204</v>
      </c>
      <c r="C15" s="19" t="s">
        <v>334</v>
      </c>
      <c r="D15" s="36" t="s">
        <v>335</v>
      </c>
      <c r="E15" s="30">
        <v>44562</v>
      </c>
      <c r="F15" s="30">
        <v>46022</v>
      </c>
      <c r="G15" s="14">
        <v>46022</v>
      </c>
      <c r="H15" s="8" t="s">
        <v>108</v>
      </c>
      <c r="I15" s="8" t="s">
        <v>4</v>
      </c>
      <c r="J15" s="8" t="s">
        <v>109</v>
      </c>
      <c r="K15" s="8" t="s">
        <v>4</v>
      </c>
      <c r="L15" s="19" t="s">
        <v>114</v>
      </c>
      <c r="M15" s="29" t="s">
        <v>44</v>
      </c>
      <c r="N15" s="29" t="s">
        <v>3</v>
      </c>
      <c r="O15" s="29" t="s">
        <v>71</v>
      </c>
      <c r="P15" s="36" t="s">
        <v>2</v>
      </c>
    </row>
    <row r="16" spans="1:16" s="18" customFormat="1" ht="70.5" customHeight="1" x14ac:dyDescent="0.3">
      <c r="A16" s="10" t="s">
        <v>68</v>
      </c>
      <c r="B16" s="11" t="s">
        <v>205</v>
      </c>
      <c r="C16" s="16" t="s">
        <v>36</v>
      </c>
      <c r="D16" s="13" t="s">
        <v>60</v>
      </c>
      <c r="E16" s="20">
        <v>44788</v>
      </c>
      <c r="F16" s="20">
        <v>46248</v>
      </c>
      <c r="G16" s="41">
        <v>46613</v>
      </c>
      <c r="H16" s="7">
        <v>160000</v>
      </c>
      <c r="I16" s="7">
        <v>192000</v>
      </c>
      <c r="J16" s="8">
        <v>800000</v>
      </c>
      <c r="K16" s="8">
        <v>960000</v>
      </c>
      <c r="L16" s="16" t="s">
        <v>8</v>
      </c>
      <c r="M16" s="17" t="s">
        <v>40</v>
      </c>
      <c r="N16" s="17" t="s">
        <v>71</v>
      </c>
      <c r="O16" s="40" t="s">
        <v>71</v>
      </c>
      <c r="P16" s="22" t="s">
        <v>66</v>
      </c>
    </row>
    <row r="17" spans="1:16" s="18" customFormat="1" ht="30.6" x14ac:dyDescent="0.3">
      <c r="A17" s="10" t="s">
        <v>68</v>
      </c>
      <c r="B17" s="11" t="s">
        <v>206</v>
      </c>
      <c r="C17" s="16" t="s">
        <v>118</v>
      </c>
      <c r="D17" s="13" t="s">
        <v>207</v>
      </c>
      <c r="E17" s="41">
        <v>44641</v>
      </c>
      <c r="F17" s="41">
        <v>50119</v>
      </c>
      <c r="G17" s="14">
        <v>50119</v>
      </c>
      <c r="H17" s="7" t="s">
        <v>4</v>
      </c>
      <c r="I17" s="7" t="s">
        <v>4</v>
      </c>
      <c r="J17" s="7">
        <v>534480</v>
      </c>
      <c r="K17" s="7">
        <v>641376</v>
      </c>
      <c r="L17" s="16" t="s">
        <v>119</v>
      </c>
      <c r="M17" s="17" t="s">
        <v>21</v>
      </c>
      <c r="N17" s="17" t="s">
        <v>71</v>
      </c>
      <c r="O17" s="17" t="s">
        <v>71</v>
      </c>
      <c r="P17" s="13" t="s">
        <v>66</v>
      </c>
    </row>
    <row r="18" spans="1:16" s="42" customFormat="1" ht="30.6" x14ac:dyDescent="0.3">
      <c r="A18" s="10" t="s">
        <v>68</v>
      </c>
      <c r="B18" s="11" t="s">
        <v>208</v>
      </c>
      <c r="C18" s="16" t="s">
        <v>120</v>
      </c>
      <c r="D18" s="13" t="s">
        <v>207</v>
      </c>
      <c r="E18" s="41">
        <v>44243</v>
      </c>
      <c r="F18" s="41">
        <v>49490</v>
      </c>
      <c r="G18" s="21">
        <v>49490</v>
      </c>
      <c r="H18" s="7">
        <v>1537340</v>
      </c>
      <c r="I18" s="7">
        <v>1844808</v>
      </c>
      <c r="J18" s="7">
        <v>2855060</v>
      </c>
      <c r="K18" s="7">
        <v>3426072</v>
      </c>
      <c r="L18" s="16" t="s">
        <v>119</v>
      </c>
      <c r="M18" s="17" t="s">
        <v>21</v>
      </c>
      <c r="N18" s="17" t="s">
        <v>71</v>
      </c>
      <c r="O18" s="17" t="s">
        <v>71</v>
      </c>
      <c r="P18" s="13" t="s">
        <v>66</v>
      </c>
    </row>
    <row r="19" spans="1:16" s="18" customFormat="1" ht="30.6" x14ac:dyDescent="0.3">
      <c r="A19" s="10" t="s">
        <v>68</v>
      </c>
      <c r="B19" s="11" t="s">
        <v>209</v>
      </c>
      <c r="C19" s="16" t="s">
        <v>24</v>
      </c>
      <c r="D19" s="13" t="s">
        <v>207</v>
      </c>
      <c r="E19" s="41">
        <v>44547</v>
      </c>
      <c r="F19" s="41">
        <v>46053</v>
      </c>
      <c r="G19" s="21">
        <v>46418</v>
      </c>
      <c r="H19" s="7">
        <v>40000</v>
      </c>
      <c r="I19" s="7">
        <v>48000</v>
      </c>
      <c r="J19" s="7">
        <v>200000</v>
      </c>
      <c r="K19" s="7">
        <v>240000</v>
      </c>
      <c r="L19" s="16" t="s">
        <v>121</v>
      </c>
      <c r="M19" s="17" t="s">
        <v>122</v>
      </c>
      <c r="N19" s="17" t="s">
        <v>71</v>
      </c>
      <c r="O19" s="17" t="s">
        <v>71</v>
      </c>
      <c r="P19" s="13" t="s">
        <v>66</v>
      </c>
    </row>
    <row r="20" spans="1:16" s="43" customFormat="1" ht="30" x14ac:dyDescent="0.25">
      <c r="A20" s="10" t="s">
        <v>68</v>
      </c>
      <c r="B20" s="11" t="s">
        <v>210</v>
      </c>
      <c r="C20" s="16" t="s">
        <v>126</v>
      </c>
      <c r="D20" s="13" t="s">
        <v>207</v>
      </c>
      <c r="E20" s="41">
        <v>44711</v>
      </c>
      <c r="F20" s="41">
        <v>48847</v>
      </c>
      <c r="G20" s="14">
        <v>48847</v>
      </c>
      <c r="H20" s="7">
        <v>690276</v>
      </c>
      <c r="I20" s="7">
        <v>828331.2</v>
      </c>
      <c r="J20" s="7">
        <v>690276</v>
      </c>
      <c r="K20" s="7">
        <v>828331.2</v>
      </c>
      <c r="L20" s="16" t="s">
        <v>127</v>
      </c>
      <c r="M20" s="17" t="s">
        <v>128</v>
      </c>
      <c r="N20" s="17" t="s">
        <v>71</v>
      </c>
      <c r="O20" s="17" t="s">
        <v>71</v>
      </c>
      <c r="P20" s="13" t="s">
        <v>66</v>
      </c>
    </row>
    <row r="21" spans="1:16" s="43" customFormat="1" ht="30" x14ac:dyDescent="0.25">
      <c r="A21" s="10" t="s">
        <v>68</v>
      </c>
      <c r="B21" s="11" t="s">
        <v>211</v>
      </c>
      <c r="C21" s="16" t="s">
        <v>124</v>
      </c>
      <c r="D21" s="13" t="s">
        <v>212</v>
      </c>
      <c r="E21" s="41">
        <v>45017</v>
      </c>
      <c r="F21" s="41">
        <v>46112</v>
      </c>
      <c r="G21" s="21">
        <v>46844</v>
      </c>
      <c r="H21" s="7">
        <v>59814</v>
      </c>
      <c r="I21" s="7">
        <v>71776.800000000003</v>
      </c>
      <c r="J21" s="7">
        <v>217620</v>
      </c>
      <c r="K21" s="7">
        <v>261144</v>
      </c>
      <c r="L21" s="16" t="s">
        <v>125</v>
      </c>
      <c r="M21" s="17" t="s">
        <v>75</v>
      </c>
      <c r="N21" s="17" t="s">
        <v>71</v>
      </c>
      <c r="O21" s="17" t="s">
        <v>71</v>
      </c>
      <c r="P21" s="13" t="s">
        <v>123</v>
      </c>
    </row>
    <row r="22" spans="1:16" s="43" customFormat="1" ht="30" x14ac:dyDescent="0.25">
      <c r="A22" s="10" t="s">
        <v>68</v>
      </c>
      <c r="B22" s="11" t="s">
        <v>213</v>
      </c>
      <c r="C22" s="16" t="s">
        <v>141</v>
      </c>
      <c r="D22" s="24" t="s">
        <v>336</v>
      </c>
      <c r="E22" s="41">
        <v>44867</v>
      </c>
      <c r="F22" s="41">
        <v>46327</v>
      </c>
      <c r="G22" s="21">
        <v>46692</v>
      </c>
      <c r="H22" s="7">
        <v>53536</v>
      </c>
      <c r="I22" s="7">
        <v>64243.199999999997</v>
      </c>
      <c r="J22" s="7">
        <v>267680</v>
      </c>
      <c r="K22" s="7">
        <v>321216</v>
      </c>
      <c r="L22" s="44" t="s">
        <v>142</v>
      </c>
      <c r="M22" s="17" t="s">
        <v>143</v>
      </c>
      <c r="N22" s="17" t="s">
        <v>71</v>
      </c>
      <c r="O22" s="17" t="s">
        <v>71</v>
      </c>
      <c r="P22" s="22" t="s">
        <v>123</v>
      </c>
    </row>
    <row r="23" spans="1:16" s="43" customFormat="1" ht="30" x14ac:dyDescent="0.25">
      <c r="A23" s="10" t="s">
        <v>68</v>
      </c>
      <c r="B23" s="11" t="s">
        <v>214</v>
      </c>
      <c r="C23" s="16" t="s">
        <v>51</v>
      </c>
      <c r="D23" s="13" t="s">
        <v>60</v>
      </c>
      <c r="E23" s="41">
        <v>45078</v>
      </c>
      <c r="F23" s="41">
        <v>46173</v>
      </c>
      <c r="G23" s="45">
        <v>46904</v>
      </c>
      <c r="H23" s="7">
        <v>5975.82</v>
      </c>
      <c r="I23" s="7">
        <v>7170.98</v>
      </c>
      <c r="J23" s="46">
        <v>29879.1</v>
      </c>
      <c r="K23" s="46">
        <v>35854.92</v>
      </c>
      <c r="L23" s="44" t="s">
        <v>151</v>
      </c>
      <c r="M23" s="17" t="s">
        <v>152</v>
      </c>
      <c r="N23" s="17" t="s">
        <v>71</v>
      </c>
      <c r="O23" s="17" t="s">
        <v>71</v>
      </c>
      <c r="P23" s="22" t="s">
        <v>123</v>
      </c>
    </row>
    <row r="24" spans="1:16" s="43" customFormat="1" ht="30" x14ac:dyDescent="0.25">
      <c r="A24" s="10" t="s">
        <v>68</v>
      </c>
      <c r="B24" s="11" t="s">
        <v>215</v>
      </c>
      <c r="C24" s="16" t="s">
        <v>28</v>
      </c>
      <c r="D24" s="13" t="s">
        <v>69</v>
      </c>
      <c r="E24" s="20">
        <v>45078</v>
      </c>
      <c r="F24" s="20">
        <v>46173</v>
      </c>
      <c r="G24" s="14">
        <v>46538</v>
      </c>
      <c r="H24" s="7">
        <v>20000</v>
      </c>
      <c r="I24" s="7">
        <v>24000</v>
      </c>
      <c r="J24" s="7">
        <v>80000</v>
      </c>
      <c r="K24" s="7">
        <v>96000</v>
      </c>
      <c r="L24" s="44" t="s">
        <v>46</v>
      </c>
      <c r="M24" s="17" t="s">
        <v>47</v>
      </c>
      <c r="N24" s="17" t="s">
        <v>3</v>
      </c>
      <c r="O24" s="17" t="s">
        <v>71</v>
      </c>
      <c r="P24" s="13" t="s">
        <v>2</v>
      </c>
    </row>
    <row r="25" spans="1:16" s="43" customFormat="1" ht="30" x14ac:dyDescent="0.25">
      <c r="A25" s="10" t="s">
        <v>68</v>
      </c>
      <c r="B25" s="11" t="s">
        <v>216</v>
      </c>
      <c r="C25" s="16" t="s">
        <v>39</v>
      </c>
      <c r="D25" s="13" t="s">
        <v>60</v>
      </c>
      <c r="E25" s="20">
        <v>45108</v>
      </c>
      <c r="F25" s="20">
        <v>46203</v>
      </c>
      <c r="G25" s="14">
        <v>46934</v>
      </c>
      <c r="H25" s="7">
        <v>40000</v>
      </c>
      <c r="I25" s="7">
        <v>48000</v>
      </c>
      <c r="J25" s="7">
        <v>200000</v>
      </c>
      <c r="K25" s="7">
        <v>240000</v>
      </c>
      <c r="L25" s="44" t="s">
        <v>33</v>
      </c>
      <c r="M25" s="17" t="s">
        <v>34</v>
      </c>
      <c r="N25" s="17" t="s">
        <v>3</v>
      </c>
      <c r="O25" s="17" t="s">
        <v>71</v>
      </c>
      <c r="P25" s="13" t="s">
        <v>2</v>
      </c>
    </row>
    <row r="26" spans="1:16" s="43" customFormat="1" ht="30" x14ac:dyDescent="0.25">
      <c r="A26" s="10" t="s">
        <v>68</v>
      </c>
      <c r="B26" s="11" t="s">
        <v>217</v>
      </c>
      <c r="C26" s="16" t="s">
        <v>153</v>
      </c>
      <c r="D26" s="13" t="s">
        <v>207</v>
      </c>
      <c r="E26" s="41">
        <v>45173</v>
      </c>
      <c r="F26" s="41">
        <v>45903</v>
      </c>
      <c r="G26" s="21">
        <v>45903</v>
      </c>
      <c r="H26" s="7">
        <v>144410.91</v>
      </c>
      <c r="I26" s="7">
        <v>173293.09</v>
      </c>
      <c r="J26" s="7">
        <v>144410.91</v>
      </c>
      <c r="K26" s="7">
        <v>173293.09</v>
      </c>
      <c r="L26" s="44" t="s">
        <v>175</v>
      </c>
      <c r="M26" s="17" t="s">
        <v>218</v>
      </c>
      <c r="N26" s="17" t="s">
        <v>3</v>
      </c>
      <c r="O26" s="17" t="s">
        <v>71</v>
      </c>
      <c r="P26" s="22" t="s">
        <v>123</v>
      </c>
    </row>
    <row r="27" spans="1:16" s="18" customFormat="1" ht="30.6" x14ac:dyDescent="0.3">
      <c r="A27" s="10" t="s">
        <v>68</v>
      </c>
      <c r="B27" s="11" t="s">
        <v>219</v>
      </c>
      <c r="C27" s="27" t="s">
        <v>45</v>
      </c>
      <c r="D27" s="13" t="s">
        <v>69</v>
      </c>
      <c r="E27" s="47">
        <v>45173</v>
      </c>
      <c r="F27" s="47">
        <v>46268</v>
      </c>
      <c r="G27" s="21">
        <v>46633</v>
      </c>
      <c r="H27" s="38">
        <v>28000</v>
      </c>
      <c r="I27" s="7">
        <v>33600</v>
      </c>
      <c r="J27" s="7">
        <v>112000</v>
      </c>
      <c r="K27" s="7">
        <v>134400</v>
      </c>
      <c r="L27" s="44" t="s">
        <v>159</v>
      </c>
      <c r="M27" s="29" t="s">
        <v>160</v>
      </c>
      <c r="N27" s="29" t="s">
        <v>71</v>
      </c>
      <c r="O27" s="29" t="s">
        <v>71</v>
      </c>
      <c r="P27" s="13" t="s">
        <v>2</v>
      </c>
    </row>
    <row r="28" spans="1:16" s="18" customFormat="1" ht="30.6" x14ac:dyDescent="0.3">
      <c r="A28" s="10" t="s">
        <v>68</v>
      </c>
      <c r="B28" s="11" t="s">
        <v>220</v>
      </c>
      <c r="C28" s="16" t="s">
        <v>161</v>
      </c>
      <c r="D28" s="13" t="s">
        <v>69</v>
      </c>
      <c r="E28" s="20">
        <v>42865</v>
      </c>
      <c r="F28" s="20">
        <v>46142</v>
      </c>
      <c r="G28" s="21">
        <v>46507</v>
      </c>
      <c r="H28" s="7">
        <v>8000</v>
      </c>
      <c r="I28" s="7">
        <v>9600</v>
      </c>
      <c r="J28" s="7">
        <v>40000</v>
      </c>
      <c r="K28" s="7">
        <v>48000</v>
      </c>
      <c r="L28" s="16" t="s">
        <v>162</v>
      </c>
      <c r="M28" s="17" t="s">
        <v>163</v>
      </c>
      <c r="N28" s="17" t="s">
        <v>3</v>
      </c>
      <c r="O28" s="17" t="s">
        <v>71</v>
      </c>
      <c r="P28" s="13" t="s">
        <v>5</v>
      </c>
    </row>
    <row r="29" spans="1:16" s="43" customFormat="1" ht="30" customHeight="1" x14ac:dyDescent="0.25">
      <c r="A29" s="10" t="s">
        <v>68</v>
      </c>
      <c r="B29" s="11" t="s">
        <v>221</v>
      </c>
      <c r="C29" s="16" t="s">
        <v>12</v>
      </c>
      <c r="D29" s="13" t="s">
        <v>198</v>
      </c>
      <c r="E29" s="20">
        <v>42355</v>
      </c>
      <c r="F29" s="20">
        <v>46173</v>
      </c>
      <c r="G29" s="14">
        <v>46173</v>
      </c>
      <c r="H29" s="7">
        <v>10000</v>
      </c>
      <c r="I29" s="7">
        <v>12000</v>
      </c>
      <c r="J29" s="7">
        <v>50000</v>
      </c>
      <c r="K29" s="7">
        <v>60000</v>
      </c>
      <c r="L29" s="16" t="s">
        <v>96</v>
      </c>
      <c r="M29" s="17" t="s">
        <v>26</v>
      </c>
      <c r="N29" s="17" t="s">
        <v>3</v>
      </c>
      <c r="O29" s="17" t="s">
        <v>71</v>
      </c>
      <c r="P29" s="13" t="s">
        <v>5</v>
      </c>
    </row>
    <row r="30" spans="1:16" s="49" customFormat="1" ht="30.6" x14ac:dyDescent="0.3">
      <c r="A30" s="10" t="s">
        <v>68</v>
      </c>
      <c r="B30" s="11" t="s">
        <v>222</v>
      </c>
      <c r="C30" s="19" t="s">
        <v>112</v>
      </c>
      <c r="D30" s="24" t="s">
        <v>223</v>
      </c>
      <c r="E30" s="30">
        <v>44580</v>
      </c>
      <c r="F30" s="30">
        <v>46040</v>
      </c>
      <c r="G30" s="21">
        <v>46040</v>
      </c>
      <c r="H30" s="8">
        <v>9995</v>
      </c>
      <c r="I30" s="8">
        <v>11994</v>
      </c>
      <c r="J30" s="8">
        <v>26985</v>
      </c>
      <c r="K30" s="8">
        <v>32382</v>
      </c>
      <c r="L30" s="19" t="s">
        <v>111</v>
      </c>
      <c r="M30" s="29" t="s">
        <v>38</v>
      </c>
      <c r="N30" s="39" t="s">
        <v>3</v>
      </c>
      <c r="O30" s="39" t="s">
        <v>71</v>
      </c>
      <c r="P30" s="48" t="s">
        <v>5</v>
      </c>
    </row>
    <row r="31" spans="1:16" s="49" customFormat="1" ht="30.6" x14ac:dyDescent="0.3">
      <c r="A31" s="10" t="s">
        <v>68</v>
      </c>
      <c r="B31" s="11" t="s">
        <v>225</v>
      </c>
      <c r="C31" s="19" t="s">
        <v>57</v>
      </c>
      <c r="D31" s="24" t="s">
        <v>69</v>
      </c>
      <c r="E31" s="30">
        <v>45261</v>
      </c>
      <c r="F31" s="30">
        <v>46356</v>
      </c>
      <c r="G31" s="21">
        <v>46721</v>
      </c>
      <c r="H31" s="8">
        <v>4200</v>
      </c>
      <c r="I31" s="8">
        <v>5040</v>
      </c>
      <c r="J31" s="8">
        <v>16800</v>
      </c>
      <c r="K31" s="8">
        <v>20160</v>
      </c>
      <c r="L31" s="44" t="s">
        <v>58</v>
      </c>
      <c r="M31" s="17" t="s">
        <v>226</v>
      </c>
      <c r="N31" s="39" t="s">
        <v>3</v>
      </c>
      <c r="O31" s="39" t="s">
        <v>71</v>
      </c>
      <c r="P31" s="48" t="s">
        <v>5</v>
      </c>
    </row>
    <row r="32" spans="1:16" s="49" customFormat="1" ht="30.6" x14ac:dyDescent="0.3">
      <c r="A32" s="10" t="s">
        <v>68</v>
      </c>
      <c r="B32" s="11" t="s">
        <v>227</v>
      </c>
      <c r="C32" s="19" t="s">
        <v>86</v>
      </c>
      <c r="D32" s="24" t="s">
        <v>70</v>
      </c>
      <c r="E32" s="30">
        <v>45323</v>
      </c>
      <c r="F32" s="30">
        <v>46418</v>
      </c>
      <c r="G32" s="14">
        <v>46418</v>
      </c>
      <c r="H32" s="8">
        <v>8333</v>
      </c>
      <c r="I32" s="8">
        <v>9999.6</v>
      </c>
      <c r="J32" s="8">
        <v>24999</v>
      </c>
      <c r="K32" s="8">
        <v>29998.799999999999</v>
      </c>
      <c r="L32" s="19" t="s">
        <v>228</v>
      </c>
      <c r="M32" s="50" t="s">
        <v>87</v>
      </c>
      <c r="N32" s="50" t="s">
        <v>71</v>
      </c>
      <c r="O32" s="50" t="s">
        <v>71</v>
      </c>
      <c r="P32" s="24" t="s">
        <v>66</v>
      </c>
    </row>
    <row r="33" spans="1:16" s="49" customFormat="1" ht="30.6" x14ac:dyDescent="0.3">
      <c r="A33" s="10" t="s">
        <v>68</v>
      </c>
      <c r="B33" s="11" t="s">
        <v>229</v>
      </c>
      <c r="C33" s="19" t="s">
        <v>130</v>
      </c>
      <c r="D33" s="24" t="s">
        <v>70</v>
      </c>
      <c r="E33" s="30">
        <v>44682</v>
      </c>
      <c r="F33" s="30">
        <v>46811</v>
      </c>
      <c r="G33" s="21">
        <v>46811</v>
      </c>
      <c r="H33" s="8">
        <v>1000</v>
      </c>
      <c r="I33" s="8">
        <v>1200</v>
      </c>
      <c r="J33" s="8">
        <v>9000</v>
      </c>
      <c r="K33" s="8">
        <v>10800</v>
      </c>
      <c r="L33" s="19" t="s">
        <v>131</v>
      </c>
      <c r="M33" s="50" t="s">
        <v>132</v>
      </c>
      <c r="N33" s="50" t="s">
        <v>71</v>
      </c>
      <c r="O33" s="50" t="s">
        <v>71</v>
      </c>
      <c r="P33" s="24" t="s">
        <v>66</v>
      </c>
    </row>
    <row r="34" spans="1:16" s="49" customFormat="1" ht="30.6" x14ac:dyDescent="0.3">
      <c r="A34" s="10" t="s">
        <v>68</v>
      </c>
      <c r="B34" s="11" t="s">
        <v>230</v>
      </c>
      <c r="C34" s="19" t="s">
        <v>168</v>
      </c>
      <c r="D34" s="120" t="s">
        <v>336</v>
      </c>
      <c r="E34" s="30">
        <v>45139</v>
      </c>
      <c r="F34" s="30">
        <v>46233</v>
      </c>
      <c r="G34" s="14">
        <v>46598</v>
      </c>
      <c r="H34" s="8">
        <v>24000</v>
      </c>
      <c r="I34" s="8">
        <v>28800</v>
      </c>
      <c r="J34" s="8">
        <v>96000</v>
      </c>
      <c r="K34" s="8">
        <v>115200</v>
      </c>
      <c r="L34" s="19" t="s">
        <v>169</v>
      </c>
      <c r="M34" s="50" t="s">
        <v>170</v>
      </c>
      <c r="N34" s="50" t="s">
        <v>14</v>
      </c>
      <c r="O34" s="50" t="s">
        <v>71</v>
      </c>
      <c r="P34" s="24" t="s">
        <v>167</v>
      </c>
    </row>
    <row r="35" spans="1:16" s="49" customFormat="1" ht="30.6" x14ac:dyDescent="0.3">
      <c r="A35" s="10" t="s">
        <v>68</v>
      </c>
      <c r="B35" s="11" t="s">
        <v>231</v>
      </c>
      <c r="C35" s="19" t="s">
        <v>176</v>
      </c>
      <c r="D35" s="24" t="s">
        <v>60</v>
      </c>
      <c r="E35" s="30">
        <v>45209</v>
      </c>
      <c r="F35" s="30">
        <v>46304</v>
      </c>
      <c r="G35" s="21">
        <v>47035</v>
      </c>
      <c r="H35" s="8">
        <v>40000</v>
      </c>
      <c r="I35" s="8">
        <v>48000</v>
      </c>
      <c r="J35" s="8">
        <v>200000</v>
      </c>
      <c r="K35" s="8">
        <v>240000</v>
      </c>
      <c r="L35" s="19" t="s">
        <v>177</v>
      </c>
      <c r="M35" s="50" t="s">
        <v>185</v>
      </c>
      <c r="N35" s="50" t="s">
        <v>14</v>
      </c>
      <c r="O35" s="50" t="s">
        <v>71</v>
      </c>
      <c r="P35" s="24" t="s">
        <v>66</v>
      </c>
    </row>
    <row r="36" spans="1:16" s="49" customFormat="1" ht="30.6" x14ac:dyDescent="0.3">
      <c r="A36" s="10" t="s">
        <v>68</v>
      </c>
      <c r="B36" s="11" t="s">
        <v>232</v>
      </c>
      <c r="C36" s="16" t="s">
        <v>83</v>
      </c>
      <c r="D36" s="13" t="s">
        <v>207</v>
      </c>
      <c r="E36" s="20">
        <v>44105</v>
      </c>
      <c r="F36" s="20">
        <v>45930</v>
      </c>
      <c r="G36" s="14">
        <v>45930</v>
      </c>
      <c r="H36" s="7">
        <v>7000</v>
      </c>
      <c r="I36" s="7">
        <v>8400</v>
      </c>
      <c r="J36" s="7">
        <v>28000</v>
      </c>
      <c r="K36" s="7">
        <v>33600</v>
      </c>
      <c r="L36" s="16" t="s">
        <v>84</v>
      </c>
      <c r="M36" s="17" t="s">
        <v>85</v>
      </c>
      <c r="N36" s="17" t="s">
        <v>3</v>
      </c>
      <c r="O36" s="17" t="s">
        <v>71</v>
      </c>
      <c r="P36" s="13" t="s">
        <v>66</v>
      </c>
    </row>
    <row r="37" spans="1:16" s="49" customFormat="1" ht="30.6" x14ac:dyDescent="0.3">
      <c r="A37" s="10" t="s">
        <v>68</v>
      </c>
      <c r="B37" s="11" t="s">
        <v>233</v>
      </c>
      <c r="C37" s="16" t="s">
        <v>41</v>
      </c>
      <c r="D37" s="13" t="s">
        <v>207</v>
      </c>
      <c r="E37" s="20">
        <v>42997</v>
      </c>
      <c r="F37" s="20">
        <v>45918</v>
      </c>
      <c r="G37" s="21">
        <v>45918</v>
      </c>
      <c r="H37" s="7">
        <v>50000</v>
      </c>
      <c r="I37" s="7">
        <v>60000</v>
      </c>
      <c r="J37" s="8">
        <v>200000</v>
      </c>
      <c r="K37" s="8">
        <v>240000</v>
      </c>
      <c r="L37" s="16" t="s">
        <v>42</v>
      </c>
      <c r="M37" s="39" t="s">
        <v>73</v>
      </c>
      <c r="N37" s="39" t="s">
        <v>3</v>
      </c>
      <c r="O37" s="39" t="s">
        <v>71</v>
      </c>
      <c r="P37" s="51" t="s">
        <v>2</v>
      </c>
    </row>
    <row r="38" spans="1:16" s="49" customFormat="1" ht="30.6" x14ac:dyDescent="0.3">
      <c r="A38" s="10" t="s">
        <v>68</v>
      </c>
      <c r="B38" s="11" t="s">
        <v>234</v>
      </c>
      <c r="C38" s="44" t="s">
        <v>135</v>
      </c>
      <c r="D38" s="13" t="s">
        <v>207</v>
      </c>
      <c r="E38" s="47">
        <v>44825</v>
      </c>
      <c r="F38" s="47">
        <v>46285</v>
      </c>
      <c r="G38" s="21">
        <v>46650</v>
      </c>
      <c r="H38" s="38">
        <v>48000</v>
      </c>
      <c r="I38" s="7">
        <v>57600</v>
      </c>
      <c r="J38" s="7">
        <v>240000</v>
      </c>
      <c r="K38" s="7">
        <v>288000</v>
      </c>
      <c r="L38" s="44" t="s">
        <v>136</v>
      </c>
      <c r="M38" s="17">
        <v>3582151</v>
      </c>
      <c r="N38" s="39" t="s">
        <v>71</v>
      </c>
      <c r="O38" s="39" t="s">
        <v>71</v>
      </c>
      <c r="P38" s="51" t="s">
        <v>2</v>
      </c>
    </row>
    <row r="39" spans="1:16" s="49" customFormat="1" ht="30.6" x14ac:dyDescent="0.3">
      <c r="A39" s="10" t="s">
        <v>68</v>
      </c>
      <c r="B39" s="11" t="s">
        <v>235</v>
      </c>
      <c r="C39" s="44" t="s">
        <v>147</v>
      </c>
      <c r="D39" s="13" t="s">
        <v>207</v>
      </c>
      <c r="E39" s="47">
        <v>44986</v>
      </c>
      <c r="F39" s="47">
        <v>46081</v>
      </c>
      <c r="G39" s="21">
        <v>46446</v>
      </c>
      <c r="H39" s="38" t="s">
        <v>4</v>
      </c>
      <c r="I39" s="7" t="s">
        <v>4</v>
      </c>
      <c r="J39" s="7">
        <v>1300000</v>
      </c>
      <c r="K39" s="7">
        <v>1560000</v>
      </c>
      <c r="L39" s="44" t="s">
        <v>136</v>
      </c>
      <c r="M39" s="17">
        <v>3582151</v>
      </c>
      <c r="N39" s="39" t="s">
        <v>71</v>
      </c>
      <c r="O39" s="39" t="s">
        <v>71</v>
      </c>
      <c r="P39" s="51" t="s">
        <v>2</v>
      </c>
    </row>
    <row r="40" spans="1:16" s="49" customFormat="1" ht="30.6" x14ac:dyDescent="0.3">
      <c r="A40" s="10" t="s">
        <v>68</v>
      </c>
      <c r="B40" s="11" t="s">
        <v>236</v>
      </c>
      <c r="C40" s="27" t="s">
        <v>18</v>
      </c>
      <c r="D40" s="13" t="s">
        <v>301</v>
      </c>
      <c r="E40" s="25">
        <v>44593</v>
      </c>
      <c r="F40" s="25">
        <v>46053</v>
      </c>
      <c r="G40" s="14">
        <v>46418</v>
      </c>
      <c r="H40" s="26">
        <v>7000</v>
      </c>
      <c r="I40" s="8">
        <v>8400</v>
      </c>
      <c r="J40" s="8">
        <v>35000</v>
      </c>
      <c r="K40" s="8">
        <v>42000</v>
      </c>
      <c r="L40" s="27" t="s">
        <v>37</v>
      </c>
      <c r="M40" s="29" t="s">
        <v>237</v>
      </c>
      <c r="N40" s="39" t="s">
        <v>3</v>
      </c>
      <c r="O40" s="39" t="s">
        <v>71</v>
      </c>
      <c r="P40" s="24" t="s">
        <v>2</v>
      </c>
    </row>
    <row r="41" spans="1:16" s="52" customFormat="1" ht="30.6" x14ac:dyDescent="0.3">
      <c r="A41" s="10" t="s">
        <v>68</v>
      </c>
      <c r="B41" s="11" t="s">
        <v>238</v>
      </c>
      <c r="C41" s="44" t="s">
        <v>22</v>
      </c>
      <c r="D41" s="13" t="s">
        <v>207</v>
      </c>
      <c r="E41" s="47">
        <v>43070</v>
      </c>
      <c r="F41" s="47">
        <v>46112</v>
      </c>
      <c r="G41" s="14">
        <v>46112</v>
      </c>
      <c r="H41" s="38">
        <v>20000</v>
      </c>
      <c r="I41" s="7">
        <v>24000</v>
      </c>
      <c r="J41" s="7">
        <v>110000</v>
      </c>
      <c r="K41" s="7">
        <v>132000</v>
      </c>
      <c r="L41" s="44" t="s">
        <v>43</v>
      </c>
      <c r="M41" s="29" t="s">
        <v>239</v>
      </c>
      <c r="N41" s="39" t="s">
        <v>3</v>
      </c>
      <c r="O41" s="39" t="s">
        <v>71</v>
      </c>
      <c r="P41" s="22" t="s">
        <v>2</v>
      </c>
    </row>
    <row r="42" spans="1:16" s="49" customFormat="1" ht="30.6" x14ac:dyDescent="0.3">
      <c r="A42" s="10" t="s">
        <v>68</v>
      </c>
      <c r="B42" s="11" t="s">
        <v>240</v>
      </c>
      <c r="C42" s="44" t="s">
        <v>31</v>
      </c>
      <c r="D42" s="13" t="s">
        <v>207</v>
      </c>
      <c r="E42" s="47">
        <v>44501</v>
      </c>
      <c r="F42" s="47">
        <v>45961</v>
      </c>
      <c r="G42" s="14">
        <v>45961</v>
      </c>
      <c r="H42" s="38">
        <v>30000</v>
      </c>
      <c r="I42" s="7">
        <v>36000</v>
      </c>
      <c r="J42" s="7">
        <v>120000</v>
      </c>
      <c r="K42" s="7">
        <v>144000</v>
      </c>
      <c r="L42" s="44" t="s">
        <v>9</v>
      </c>
      <c r="M42" s="17" t="s">
        <v>241</v>
      </c>
      <c r="N42" s="39" t="s">
        <v>3</v>
      </c>
      <c r="O42" s="39" t="s">
        <v>71</v>
      </c>
      <c r="P42" s="22" t="s">
        <v>66</v>
      </c>
    </row>
    <row r="43" spans="1:16" s="49" customFormat="1" ht="30.6" x14ac:dyDescent="0.3">
      <c r="A43" s="10" t="s">
        <v>68</v>
      </c>
      <c r="B43" s="11" t="s">
        <v>242</v>
      </c>
      <c r="C43" s="44" t="s">
        <v>30</v>
      </c>
      <c r="D43" s="13" t="s">
        <v>207</v>
      </c>
      <c r="E43" s="47">
        <v>44501</v>
      </c>
      <c r="F43" s="47">
        <v>45961</v>
      </c>
      <c r="G43" s="21">
        <v>45961</v>
      </c>
      <c r="H43" s="38">
        <v>6000</v>
      </c>
      <c r="I43" s="7">
        <v>7200</v>
      </c>
      <c r="J43" s="7">
        <v>24000</v>
      </c>
      <c r="K43" s="7">
        <v>28800</v>
      </c>
      <c r="L43" s="44" t="s">
        <v>7</v>
      </c>
      <c r="M43" s="17" t="s">
        <v>243</v>
      </c>
      <c r="N43" s="39" t="s">
        <v>3</v>
      </c>
      <c r="O43" s="39" t="s">
        <v>71</v>
      </c>
      <c r="P43" s="22" t="s">
        <v>66</v>
      </c>
    </row>
    <row r="44" spans="1:16" s="49" customFormat="1" ht="30.6" x14ac:dyDescent="0.3">
      <c r="A44" s="10" t="s">
        <v>68</v>
      </c>
      <c r="B44" s="11" t="s">
        <v>244</v>
      </c>
      <c r="C44" s="27" t="s">
        <v>106</v>
      </c>
      <c r="D44" s="24" t="s">
        <v>207</v>
      </c>
      <c r="E44" s="25">
        <v>44531</v>
      </c>
      <c r="F44" s="25">
        <v>45961</v>
      </c>
      <c r="G44" s="21">
        <v>45991</v>
      </c>
      <c r="H44" s="26">
        <v>45000</v>
      </c>
      <c r="I44" s="8">
        <v>54000</v>
      </c>
      <c r="J44" s="8">
        <v>180000</v>
      </c>
      <c r="K44" s="8">
        <v>216000</v>
      </c>
      <c r="L44" s="27" t="s">
        <v>29</v>
      </c>
      <c r="M44" s="17" t="s">
        <v>245</v>
      </c>
      <c r="N44" s="39" t="s">
        <v>3</v>
      </c>
      <c r="O44" s="39" t="s">
        <v>71</v>
      </c>
      <c r="P44" s="22" t="s">
        <v>66</v>
      </c>
    </row>
    <row r="45" spans="1:16" s="49" customFormat="1" ht="30.6" x14ac:dyDescent="0.3">
      <c r="A45" s="10" t="s">
        <v>68</v>
      </c>
      <c r="B45" s="11" t="s">
        <v>246</v>
      </c>
      <c r="C45" s="44" t="s">
        <v>78</v>
      </c>
      <c r="D45" s="13" t="s">
        <v>50</v>
      </c>
      <c r="E45" s="47">
        <v>45042</v>
      </c>
      <c r="F45" s="47">
        <v>45801</v>
      </c>
      <c r="G45" s="14">
        <v>46531</v>
      </c>
      <c r="H45" s="38">
        <v>11777</v>
      </c>
      <c r="I45" s="7">
        <v>14132.4</v>
      </c>
      <c r="J45" s="7">
        <v>47108</v>
      </c>
      <c r="K45" s="7">
        <v>56529.599999999999</v>
      </c>
      <c r="L45" s="44" t="s">
        <v>150</v>
      </c>
      <c r="M45" s="29" t="s">
        <v>247</v>
      </c>
      <c r="N45" s="39" t="s">
        <v>71</v>
      </c>
      <c r="O45" s="39" t="s">
        <v>71</v>
      </c>
      <c r="P45" s="22" t="s">
        <v>66</v>
      </c>
    </row>
    <row r="46" spans="1:16" s="53" customFormat="1" ht="30.6" x14ac:dyDescent="0.3">
      <c r="A46" s="10" t="s">
        <v>68</v>
      </c>
      <c r="B46" s="11" t="s">
        <v>248</v>
      </c>
      <c r="C46" s="16" t="s">
        <v>53</v>
      </c>
      <c r="D46" s="13" t="s">
        <v>60</v>
      </c>
      <c r="E46" s="20">
        <v>45017</v>
      </c>
      <c r="F46" s="20">
        <v>46477</v>
      </c>
      <c r="G46" s="21">
        <v>46477</v>
      </c>
      <c r="H46" s="7">
        <v>240000</v>
      </c>
      <c r="I46" s="7">
        <v>288000</v>
      </c>
      <c r="J46" s="7">
        <v>960000</v>
      </c>
      <c r="K46" s="7">
        <v>1152000</v>
      </c>
      <c r="L46" s="16" t="s">
        <v>54</v>
      </c>
      <c r="M46" s="17" t="s">
        <v>249</v>
      </c>
      <c r="N46" s="29" t="s">
        <v>71</v>
      </c>
      <c r="O46" s="29" t="s">
        <v>71</v>
      </c>
      <c r="P46" s="13" t="s">
        <v>66</v>
      </c>
    </row>
    <row r="47" spans="1:16" s="54" customFormat="1" ht="30.6" x14ac:dyDescent="0.3">
      <c r="A47" s="10" t="s">
        <v>68</v>
      </c>
      <c r="B47" s="11" t="s">
        <v>253</v>
      </c>
      <c r="C47" s="16" t="s">
        <v>137</v>
      </c>
      <c r="D47" s="13" t="s">
        <v>69</v>
      </c>
      <c r="E47" s="20">
        <v>44828</v>
      </c>
      <c r="F47" s="20">
        <v>46288</v>
      </c>
      <c r="G47" s="21">
        <v>46294</v>
      </c>
      <c r="H47" s="7">
        <v>96000</v>
      </c>
      <c r="I47" s="7">
        <v>115200</v>
      </c>
      <c r="J47" s="7">
        <v>384000</v>
      </c>
      <c r="K47" s="7">
        <v>460800</v>
      </c>
      <c r="L47" s="16" t="s">
        <v>59</v>
      </c>
      <c r="M47" s="17" t="s">
        <v>254</v>
      </c>
      <c r="N47" s="39" t="s">
        <v>3</v>
      </c>
      <c r="O47" s="39" t="s">
        <v>71</v>
      </c>
      <c r="P47" s="13" t="s">
        <v>2</v>
      </c>
    </row>
    <row r="48" spans="1:16" s="49" customFormat="1" ht="30.6" x14ac:dyDescent="0.3">
      <c r="A48" s="10" t="s">
        <v>68</v>
      </c>
      <c r="B48" s="11" t="s">
        <v>255</v>
      </c>
      <c r="C48" s="16" t="s">
        <v>48</v>
      </c>
      <c r="D48" s="13" t="s">
        <v>50</v>
      </c>
      <c r="E48" s="47">
        <v>44743</v>
      </c>
      <c r="F48" s="47">
        <v>46203</v>
      </c>
      <c r="G48" s="21">
        <v>46203</v>
      </c>
      <c r="H48" s="38">
        <v>41647.019999999997</v>
      </c>
      <c r="I48" s="7">
        <v>49976.42</v>
      </c>
      <c r="J48" s="7">
        <v>166588.07999999999</v>
      </c>
      <c r="K48" s="7">
        <v>199905.7</v>
      </c>
      <c r="L48" s="44" t="s">
        <v>74</v>
      </c>
      <c r="M48" s="17" t="s">
        <v>256</v>
      </c>
      <c r="N48" s="29" t="s">
        <v>71</v>
      </c>
      <c r="O48" s="29" t="s">
        <v>71</v>
      </c>
      <c r="P48" s="13" t="s">
        <v>2</v>
      </c>
    </row>
    <row r="49" spans="1:16" s="18" customFormat="1" ht="30.6" x14ac:dyDescent="0.3">
      <c r="A49" s="10" t="s">
        <v>68</v>
      </c>
      <c r="B49" s="11" t="s">
        <v>257</v>
      </c>
      <c r="C49" s="27" t="s">
        <v>144</v>
      </c>
      <c r="D49" s="120" t="s">
        <v>336</v>
      </c>
      <c r="E49" s="25">
        <v>44805</v>
      </c>
      <c r="F49" s="25">
        <v>46297</v>
      </c>
      <c r="G49" s="21">
        <v>46297</v>
      </c>
      <c r="H49" s="26">
        <v>136500</v>
      </c>
      <c r="I49" s="8">
        <v>163800</v>
      </c>
      <c r="J49" s="8">
        <v>546000</v>
      </c>
      <c r="K49" s="8">
        <v>655200</v>
      </c>
      <c r="L49" s="27" t="s">
        <v>145</v>
      </c>
      <c r="M49" s="29" t="s">
        <v>4</v>
      </c>
      <c r="N49" s="39" t="s">
        <v>3</v>
      </c>
      <c r="O49" s="39" t="s">
        <v>71</v>
      </c>
      <c r="P49" s="28" t="s">
        <v>66</v>
      </c>
    </row>
    <row r="50" spans="1:16" s="18" customFormat="1" ht="45" customHeight="1" x14ac:dyDescent="0.3">
      <c r="A50" s="10" t="s">
        <v>68</v>
      </c>
      <c r="B50" s="11" t="s">
        <v>258</v>
      </c>
      <c r="C50" s="55" t="s">
        <v>420</v>
      </c>
      <c r="D50" s="24" t="s">
        <v>69</v>
      </c>
      <c r="E50" s="25">
        <v>45108</v>
      </c>
      <c r="F50" s="25">
        <v>46204</v>
      </c>
      <c r="G50" s="21">
        <v>46569</v>
      </c>
      <c r="H50" s="26">
        <v>79000</v>
      </c>
      <c r="I50" s="8">
        <v>94800</v>
      </c>
      <c r="J50" s="8">
        <v>316000</v>
      </c>
      <c r="K50" s="8">
        <v>379200</v>
      </c>
      <c r="L50" s="27" t="s">
        <v>171</v>
      </c>
      <c r="M50" s="29" t="s">
        <v>4</v>
      </c>
      <c r="N50" s="39" t="s">
        <v>3</v>
      </c>
      <c r="O50" s="39" t="s">
        <v>71</v>
      </c>
      <c r="P50" s="28" t="s">
        <v>66</v>
      </c>
    </row>
    <row r="51" spans="1:16" s="18" customFormat="1" ht="77.25" customHeight="1" x14ac:dyDescent="0.3">
      <c r="A51" s="10" t="s">
        <v>68</v>
      </c>
      <c r="B51" s="11" t="s">
        <v>259</v>
      </c>
      <c r="C51" s="27" t="s">
        <v>129</v>
      </c>
      <c r="D51" s="120" t="s">
        <v>336</v>
      </c>
      <c r="E51" s="25">
        <v>45323</v>
      </c>
      <c r="F51" s="25">
        <v>46053</v>
      </c>
      <c r="G51" s="14">
        <v>46783</v>
      </c>
      <c r="H51" s="26">
        <v>5000</v>
      </c>
      <c r="I51" s="8" t="s">
        <v>4</v>
      </c>
      <c r="J51" s="8">
        <v>20000</v>
      </c>
      <c r="K51" s="8" t="s">
        <v>4</v>
      </c>
      <c r="L51" s="27" t="s">
        <v>260</v>
      </c>
      <c r="M51" s="50" t="s">
        <v>261</v>
      </c>
      <c r="N51" s="50" t="s">
        <v>3</v>
      </c>
      <c r="O51" s="50" t="s">
        <v>71</v>
      </c>
      <c r="P51" s="28" t="s">
        <v>66</v>
      </c>
    </row>
    <row r="52" spans="1:16" s="18" customFormat="1" ht="30.6" x14ac:dyDescent="0.3">
      <c r="A52" s="10" t="s">
        <v>68</v>
      </c>
      <c r="B52" s="11" t="s">
        <v>259</v>
      </c>
      <c r="C52" s="27" t="s">
        <v>129</v>
      </c>
      <c r="D52" s="120" t="s">
        <v>336</v>
      </c>
      <c r="E52" s="25">
        <v>45323</v>
      </c>
      <c r="F52" s="25">
        <v>46053</v>
      </c>
      <c r="G52" s="14">
        <v>46783</v>
      </c>
      <c r="H52" s="26">
        <v>11000</v>
      </c>
      <c r="I52" s="8" t="s">
        <v>4</v>
      </c>
      <c r="J52" s="8">
        <v>44000</v>
      </c>
      <c r="K52" s="8" t="s">
        <v>4</v>
      </c>
      <c r="L52" s="27" t="s">
        <v>262</v>
      </c>
      <c r="M52" s="50" t="s">
        <v>263</v>
      </c>
      <c r="N52" s="50" t="s">
        <v>3</v>
      </c>
      <c r="O52" s="50" t="s">
        <v>71</v>
      </c>
      <c r="P52" s="28" t="s">
        <v>66</v>
      </c>
    </row>
    <row r="53" spans="1:16" s="18" customFormat="1" ht="70.5" customHeight="1" x14ac:dyDescent="0.3">
      <c r="A53" s="10" t="s">
        <v>68</v>
      </c>
      <c r="B53" s="11" t="s">
        <v>259</v>
      </c>
      <c r="C53" s="27" t="s">
        <v>129</v>
      </c>
      <c r="D53" s="120" t="s">
        <v>336</v>
      </c>
      <c r="E53" s="25">
        <v>45323</v>
      </c>
      <c r="F53" s="25">
        <v>46053</v>
      </c>
      <c r="G53" s="56">
        <v>46783</v>
      </c>
      <c r="H53" s="26">
        <v>8500</v>
      </c>
      <c r="I53" s="8" t="s">
        <v>4</v>
      </c>
      <c r="J53" s="8">
        <v>34000</v>
      </c>
      <c r="K53" s="8" t="s">
        <v>4</v>
      </c>
      <c r="L53" s="27" t="s">
        <v>55</v>
      </c>
      <c r="M53" s="50" t="s">
        <v>264</v>
      </c>
      <c r="N53" s="50" t="s">
        <v>3</v>
      </c>
      <c r="O53" s="50" t="s">
        <v>71</v>
      </c>
      <c r="P53" s="28" t="s">
        <v>66</v>
      </c>
    </row>
    <row r="54" spans="1:16" s="49" customFormat="1" ht="30.6" x14ac:dyDescent="0.3">
      <c r="A54" s="10" t="s">
        <v>68</v>
      </c>
      <c r="B54" s="11" t="s">
        <v>266</v>
      </c>
      <c r="C54" s="57" t="s">
        <v>62</v>
      </c>
      <c r="D54" s="13" t="s">
        <v>212</v>
      </c>
      <c r="E54" s="41">
        <v>45293</v>
      </c>
      <c r="F54" s="41">
        <v>47484</v>
      </c>
      <c r="G54" s="21">
        <v>47484</v>
      </c>
      <c r="H54" s="7">
        <v>65000</v>
      </c>
      <c r="I54" s="7">
        <v>78000</v>
      </c>
      <c r="J54" s="8">
        <v>405000</v>
      </c>
      <c r="K54" s="8">
        <v>486000</v>
      </c>
      <c r="L54" s="16" t="s">
        <v>265</v>
      </c>
      <c r="M54" s="39" t="s">
        <v>72</v>
      </c>
      <c r="N54" s="39" t="s">
        <v>3</v>
      </c>
      <c r="O54" s="39" t="s">
        <v>71</v>
      </c>
      <c r="P54" s="58" t="s">
        <v>66</v>
      </c>
    </row>
    <row r="55" spans="1:16" s="49" customFormat="1" ht="30.6" x14ac:dyDescent="0.3">
      <c r="A55" s="10" t="s">
        <v>68</v>
      </c>
      <c r="B55" s="11" t="s">
        <v>267</v>
      </c>
      <c r="C55" s="19" t="s">
        <v>97</v>
      </c>
      <c r="D55" s="24" t="s">
        <v>207</v>
      </c>
      <c r="E55" s="59">
        <v>44409</v>
      </c>
      <c r="F55" s="59">
        <v>45869</v>
      </c>
      <c r="G55" s="21">
        <v>45869</v>
      </c>
      <c r="H55" s="8">
        <v>82000</v>
      </c>
      <c r="I55" s="8">
        <v>98400</v>
      </c>
      <c r="J55" s="8">
        <v>328000</v>
      </c>
      <c r="K55" s="8">
        <v>393600</v>
      </c>
      <c r="L55" s="19" t="s">
        <v>98</v>
      </c>
      <c r="M55" s="17" t="s">
        <v>4</v>
      </c>
      <c r="N55" s="17" t="s">
        <v>71</v>
      </c>
      <c r="O55" s="17" t="s">
        <v>71</v>
      </c>
      <c r="P55" s="24" t="s">
        <v>66</v>
      </c>
    </row>
    <row r="56" spans="1:16" s="49" customFormat="1" ht="30.6" x14ac:dyDescent="0.3">
      <c r="A56" s="10" t="s">
        <v>68</v>
      </c>
      <c r="B56" s="11" t="s">
        <v>268</v>
      </c>
      <c r="C56" s="19" t="s">
        <v>134</v>
      </c>
      <c r="D56" s="24" t="s">
        <v>207</v>
      </c>
      <c r="E56" s="59">
        <v>44757</v>
      </c>
      <c r="F56" s="59">
        <v>45852</v>
      </c>
      <c r="G56" s="21">
        <v>46234</v>
      </c>
      <c r="H56" s="8">
        <v>6500</v>
      </c>
      <c r="I56" s="8">
        <v>7800</v>
      </c>
      <c r="J56" s="8">
        <v>25000</v>
      </c>
      <c r="K56" s="8">
        <v>30000</v>
      </c>
      <c r="L56" s="19" t="s">
        <v>98</v>
      </c>
      <c r="M56" s="17" t="s">
        <v>4</v>
      </c>
      <c r="N56" s="17" t="s">
        <v>71</v>
      </c>
      <c r="O56" s="17" t="s">
        <v>71</v>
      </c>
      <c r="P56" s="24" t="s">
        <v>66</v>
      </c>
    </row>
    <row r="57" spans="1:16" s="49" customFormat="1" ht="30.6" x14ac:dyDescent="0.3">
      <c r="A57" s="10" t="s">
        <v>68</v>
      </c>
      <c r="B57" s="11" t="s">
        <v>269</v>
      </c>
      <c r="C57" s="19" t="s">
        <v>148</v>
      </c>
      <c r="D57" s="24" t="s">
        <v>207</v>
      </c>
      <c r="E57" s="59">
        <v>44896</v>
      </c>
      <c r="F57" s="59">
        <v>49644</v>
      </c>
      <c r="G57" s="21">
        <v>49644</v>
      </c>
      <c r="H57" s="8" t="s">
        <v>4</v>
      </c>
      <c r="I57" s="8" t="s">
        <v>4</v>
      </c>
      <c r="J57" s="8">
        <v>1400000</v>
      </c>
      <c r="K57" s="8">
        <v>1680000</v>
      </c>
      <c r="L57" s="19" t="s">
        <v>149</v>
      </c>
      <c r="M57" s="17" t="s">
        <v>21</v>
      </c>
      <c r="N57" s="17" t="s">
        <v>71</v>
      </c>
      <c r="O57" s="17" t="s">
        <v>71</v>
      </c>
      <c r="P57" s="24" t="s">
        <v>66</v>
      </c>
    </row>
    <row r="58" spans="1:16" s="43" customFormat="1" ht="30" x14ac:dyDescent="0.25">
      <c r="A58" s="10" t="s">
        <v>68</v>
      </c>
      <c r="B58" s="11" t="s">
        <v>270</v>
      </c>
      <c r="C58" s="16" t="s">
        <v>100</v>
      </c>
      <c r="D58" s="13" t="s">
        <v>301</v>
      </c>
      <c r="E58" s="41">
        <v>44409</v>
      </c>
      <c r="F58" s="41">
        <v>45869</v>
      </c>
      <c r="G58" s="21">
        <v>45869</v>
      </c>
      <c r="H58" s="7">
        <v>2000</v>
      </c>
      <c r="I58" s="7">
        <v>2400</v>
      </c>
      <c r="J58" s="8">
        <v>8000</v>
      </c>
      <c r="K58" s="8">
        <v>9600</v>
      </c>
      <c r="L58" s="16" t="s">
        <v>101</v>
      </c>
      <c r="M58" s="17" t="s">
        <v>271</v>
      </c>
      <c r="N58" s="17" t="s">
        <v>71</v>
      </c>
      <c r="O58" s="17" t="s">
        <v>71</v>
      </c>
      <c r="P58" s="13" t="s">
        <v>66</v>
      </c>
    </row>
    <row r="59" spans="1:16" s="43" customFormat="1" ht="30" x14ac:dyDescent="0.25">
      <c r="A59" s="10" t="s">
        <v>68</v>
      </c>
      <c r="B59" s="11" t="s">
        <v>272</v>
      </c>
      <c r="C59" s="16" t="s">
        <v>117</v>
      </c>
      <c r="D59" s="13" t="s">
        <v>207</v>
      </c>
      <c r="E59" s="41">
        <v>44646</v>
      </c>
      <c r="F59" s="41">
        <v>46106</v>
      </c>
      <c r="G59" s="21">
        <v>46106</v>
      </c>
      <c r="H59" s="7" t="s">
        <v>4</v>
      </c>
      <c r="I59" s="7" t="s">
        <v>4</v>
      </c>
      <c r="J59" s="7">
        <v>165000</v>
      </c>
      <c r="K59" s="7">
        <v>198000</v>
      </c>
      <c r="L59" s="16" t="s">
        <v>110</v>
      </c>
      <c r="M59" s="55">
        <v>10848992</v>
      </c>
      <c r="N59" s="17" t="s">
        <v>71</v>
      </c>
      <c r="O59" s="17" t="s">
        <v>71</v>
      </c>
      <c r="P59" s="13" t="s">
        <v>66</v>
      </c>
    </row>
    <row r="60" spans="1:16" s="43" customFormat="1" ht="30" x14ac:dyDescent="0.25">
      <c r="A60" s="10" t="s">
        <v>68</v>
      </c>
      <c r="B60" s="11" t="s">
        <v>273</v>
      </c>
      <c r="C60" s="12" t="s">
        <v>138</v>
      </c>
      <c r="D60" s="13" t="s">
        <v>212</v>
      </c>
      <c r="E60" s="60">
        <v>44844</v>
      </c>
      <c r="F60" s="60">
        <v>46669</v>
      </c>
      <c r="G60" s="21">
        <v>46669</v>
      </c>
      <c r="H60" s="15">
        <v>31875</v>
      </c>
      <c r="I60" s="7">
        <v>38250</v>
      </c>
      <c r="J60" s="7">
        <v>223125</v>
      </c>
      <c r="K60" s="7">
        <v>267750</v>
      </c>
      <c r="L60" s="12" t="s">
        <v>139</v>
      </c>
      <c r="M60" s="17">
        <v>2676859</v>
      </c>
      <c r="N60" s="37" t="s">
        <v>71</v>
      </c>
      <c r="O60" s="37" t="s">
        <v>71</v>
      </c>
      <c r="P60" s="51" t="s">
        <v>274</v>
      </c>
    </row>
    <row r="61" spans="1:16" s="43" customFormat="1" ht="30" x14ac:dyDescent="0.25">
      <c r="A61" s="10" t="s">
        <v>68</v>
      </c>
      <c r="B61" s="11" t="s">
        <v>275</v>
      </c>
      <c r="C61" s="12" t="s">
        <v>155</v>
      </c>
      <c r="D61" s="51" t="s">
        <v>69</v>
      </c>
      <c r="E61" s="60">
        <v>45036</v>
      </c>
      <c r="F61" s="60">
        <v>46496</v>
      </c>
      <c r="G61" s="21">
        <v>46862</v>
      </c>
      <c r="H61" s="15" t="s">
        <v>302</v>
      </c>
      <c r="I61" s="7" t="s">
        <v>302</v>
      </c>
      <c r="J61" s="7">
        <v>528000</v>
      </c>
      <c r="K61" s="7">
        <v>633600</v>
      </c>
      <c r="L61" s="12" t="s">
        <v>154</v>
      </c>
      <c r="M61" s="61" t="s">
        <v>276</v>
      </c>
      <c r="N61" s="37" t="s">
        <v>3</v>
      </c>
      <c r="O61" s="37" t="s">
        <v>71</v>
      </c>
      <c r="P61" s="51" t="s">
        <v>66</v>
      </c>
    </row>
    <row r="62" spans="1:16" s="43" customFormat="1" ht="45" x14ac:dyDescent="0.25">
      <c r="A62" s="10" t="s">
        <v>68</v>
      </c>
      <c r="B62" s="11" t="s">
        <v>277</v>
      </c>
      <c r="C62" s="16" t="s">
        <v>157</v>
      </c>
      <c r="D62" s="13" t="s">
        <v>70</v>
      </c>
      <c r="E62" s="41">
        <v>45092</v>
      </c>
      <c r="F62" s="41">
        <v>46187</v>
      </c>
      <c r="G62" s="21">
        <v>46187</v>
      </c>
      <c r="H62" s="7" t="s">
        <v>158</v>
      </c>
      <c r="I62" s="62" t="s">
        <v>464</v>
      </c>
      <c r="J62" s="7">
        <v>29000</v>
      </c>
      <c r="K62" s="7">
        <v>34800</v>
      </c>
      <c r="L62" s="16" t="s">
        <v>156</v>
      </c>
      <c r="M62" s="17" t="s">
        <v>278</v>
      </c>
      <c r="N62" s="17" t="s">
        <v>71</v>
      </c>
      <c r="O62" s="17" t="s">
        <v>71</v>
      </c>
      <c r="P62" s="13" t="s">
        <v>224</v>
      </c>
    </row>
    <row r="63" spans="1:16" s="43" customFormat="1" ht="105" x14ac:dyDescent="0.25">
      <c r="A63" s="10" t="s">
        <v>68</v>
      </c>
      <c r="B63" s="11" t="s">
        <v>279</v>
      </c>
      <c r="C63" s="16" t="s">
        <v>166</v>
      </c>
      <c r="D63" s="13" t="s">
        <v>50</v>
      </c>
      <c r="E63" s="41">
        <v>45107</v>
      </c>
      <c r="F63" s="41">
        <v>46202</v>
      </c>
      <c r="G63" s="41">
        <v>46202</v>
      </c>
      <c r="H63" s="63" t="s">
        <v>165</v>
      </c>
      <c r="I63" s="64" t="s">
        <v>465</v>
      </c>
      <c r="J63" s="7">
        <v>1388163.66</v>
      </c>
      <c r="K63" s="7">
        <v>1665796.39</v>
      </c>
      <c r="L63" s="16" t="s">
        <v>164</v>
      </c>
      <c r="M63" s="17" t="s">
        <v>280</v>
      </c>
      <c r="N63" s="17" t="s">
        <v>71</v>
      </c>
      <c r="O63" s="17" t="s">
        <v>71</v>
      </c>
      <c r="P63" s="13" t="s">
        <v>66</v>
      </c>
    </row>
    <row r="64" spans="1:16" s="43" customFormat="1" ht="30" x14ac:dyDescent="0.25">
      <c r="A64" s="10" t="s">
        <v>68</v>
      </c>
      <c r="B64" s="11" t="s">
        <v>281</v>
      </c>
      <c r="C64" s="16" t="s">
        <v>178</v>
      </c>
      <c r="D64" s="13" t="s">
        <v>207</v>
      </c>
      <c r="E64" s="41">
        <v>45250</v>
      </c>
      <c r="F64" s="41">
        <v>46345</v>
      </c>
      <c r="G64" s="14">
        <v>46710</v>
      </c>
      <c r="H64" s="7" t="s">
        <v>182</v>
      </c>
      <c r="I64" s="9" t="s">
        <v>466</v>
      </c>
      <c r="J64" s="7" t="s">
        <v>183</v>
      </c>
      <c r="K64" s="9" t="s">
        <v>467</v>
      </c>
      <c r="L64" s="16" t="s">
        <v>179</v>
      </c>
      <c r="M64" s="17" t="s">
        <v>184</v>
      </c>
      <c r="N64" s="37" t="s">
        <v>3</v>
      </c>
      <c r="O64" s="37" t="s">
        <v>71</v>
      </c>
      <c r="P64" s="13" t="s">
        <v>66</v>
      </c>
    </row>
    <row r="65" spans="1:18" s="43" customFormat="1" ht="30" x14ac:dyDescent="0.25">
      <c r="A65" s="65" t="s">
        <v>68</v>
      </c>
      <c r="B65" s="11" t="s">
        <v>304</v>
      </c>
      <c r="C65" s="16" t="s">
        <v>305</v>
      </c>
      <c r="D65" s="13" t="s">
        <v>207</v>
      </c>
      <c r="E65" s="41">
        <v>45337</v>
      </c>
      <c r="F65" s="41">
        <v>46067</v>
      </c>
      <c r="G65" s="41">
        <v>46797</v>
      </c>
      <c r="H65" s="9" t="s">
        <v>306</v>
      </c>
      <c r="I65" s="9" t="s">
        <v>468</v>
      </c>
      <c r="J65" s="9" t="s">
        <v>307</v>
      </c>
      <c r="K65" s="9" t="s">
        <v>469</v>
      </c>
      <c r="L65" s="65" t="s">
        <v>98</v>
      </c>
      <c r="M65" s="37" t="s">
        <v>4</v>
      </c>
      <c r="N65" s="17" t="s">
        <v>71</v>
      </c>
      <c r="O65" s="17" t="s">
        <v>71</v>
      </c>
      <c r="P65" s="121" t="s">
        <v>308</v>
      </c>
    </row>
    <row r="66" spans="1:18" s="43" customFormat="1" ht="60" x14ac:dyDescent="0.25">
      <c r="A66" s="10" t="s">
        <v>68</v>
      </c>
      <c r="B66" s="11" t="s">
        <v>282</v>
      </c>
      <c r="C66" s="16" t="s">
        <v>180</v>
      </c>
      <c r="D66" s="13" t="s">
        <v>50</v>
      </c>
      <c r="E66" s="41" t="s">
        <v>283</v>
      </c>
      <c r="F66" s="41">
        <v>46476</v>
      </c>
      <c r="G66" s="14">
        <v>47207</v>
      </c>
      <c r="H66" s="7" t="s">
        <v>284</v>
      </c>
      <c r="I66" s="7">
        <v>217839.6</v>
      </c>
      <c r="J66" s="7">
        <v>281705</v>
      </c>
      <c r="K66" s="7">
        <v>338046</v>
      </c>
      <c r="L66" s="16" t="s">
        <v>181</v>
      </c>
      <c r="M66" s="66">
        <v>7667393</v>
      </c>
      <c r="N66" s="37" t="s">
        <v>3</v>
      </c>
      <c r="O66" s="37" t="s">
        <v>71</v>
      </c>
      <c r="P66" s="13" t="s">
        <v>66</v>
      </c>
    </row>
    <row r="67" spans="1:18" s="43" customFormat="1" ht="43.5" customHeight="1" x14ac:dyDescent="0.25">
      <c r="A67" s="10" t="s">
        <v>68</v>
      </c>
      <c r="B67" s="11" t="s">
        <v>285</v>
      </c>
      <c r="C67" s="16" t="s">
        <v>173</v>
      </c>
      <c r="D67" s="13" t="s">
        <v>60</v>
      </c>
      <c r="E67" s="41">
        <v>45200</v>
      </c>
      <c r="F67" s="41">
        <v>46660</v>
      </c>
      <c r="G67" s="14">
        <v>47391</v>
      </c>
      <c r="H67" s="7">
        <v>418274.25</v>
      </c>
      <c r="I67" s="7">
        <v>501929.1</v>
      </c>
      <c r="J67" s="7">
        <v>1669959.94</v>
      </c>
      <c r="K67" s="7">
        <v>2003951.93</v>
      </c>
      <c r="L67" s="16" t="s">
        <v>174</v>
      </c>
      <c r="M67" s="11">
        <v>2246643</v>
      </c>
      <c r="N67" s="17" t="s">
        <v>71</v>
      </c>
      <c r="O67" s="17" t="s">
        <v>71</v>
      </c>
      <c r="P67" s="13" t="s">
        <v>66</v>
      </c>
    </row>
    <row r="68" spans="1:18" s="43" customFormat="1" ht="25.5" customHeight="1" x14ac:dyDescent="0.25">
      <c r="A68" s="10" t="s">
        <v>68</v>
      </c>
      <c r="B68" s="11" t="s">
        <v>286</v>
      </c>
      <c r="C68" s="16" t="s">
        <v>287</v>
      </c>
      <c r="D68" s="13" t="s">
        <v>69</v>
      </c>
      <c r="E68" s="41">
        <v>45565</v>
      </c>
      <c r="F68" s="41">
        <v>45930</v>
      </c>
      <c r="G68" s="14">
        <v>45930</v>
      </c>
      <c r="H68" s="7">
        <v>6500</v>
      </c>
      <c r="I68" s="7">
        <v>7800</v>
      </c>
      <c r="J68" s="7">
        <v>6500</v>
      </c>
      <c r="K68" s="7">
        <v>7800</v>
      </c>
      <c r="L68" s="16" t="s">
        <v>288</v>
      </c>
      <c r="M68" s="17" t="s">
        <v>303</v>
      </c>
      <c r="N68" s="17" t="s">
        <v>3</v>
      </c>
      <c r="O68" s="17" t="s">
        <v>71</v>
      </c>
      <c r="P68" s="13" t="s">
        <v>66</v>
      </c>
    </row>
    <row r="69" spans="1:18" s="43" customFormat="1" ht="34.5" customHeight="1" x14ac:dyDescent="0.25">
      <c r="A69" s="10" t="s">
        <v>68</v>
      </c>
      <c r="B69" s="11" t="s">
        <v>289</v>
      </c>
      <c r="C69" s="16" t="s">
        <v>290</v>
      </c>
      <c r="D69" s="13" t="s">
        <v>207</v>
      </c>
      <c r="E69" s="41">
        <v>44621</v>
      </c>
      <c r="F69" s="41" t="s">
        <v>395</v>
      </c>
      <c r="G69" s="14">
        <v>46081</v>
      </c>
      <c r="H69" s="7">
        <v>32500</v>
      </c>
      <c r="I69" s="7">
        <v>39000</v>
      </c>
      <c r="J69" s="7">
        <v>130000</v>
      </c>
      <c r="K69" s="7">
        <v>156000</v>
      </c>
      <c r="L69" s="16" t="s">
        <v>291</v>
      </c>
      <c r="M69" s="17" t="s">
        <v>292</v>
      </c>
      <c r="N69" s="17" t="s">
        <v>3</v>
      </c>
      <c r="O69" s="17" t="s">
        <v>71</v>
      </c>
      <c r="P69" s="13" t="s">
        <v>66</v>
      </c>
    </row>
    <row r="70" spans="1:18" s="43" customFormat="1" ht="30" x14ac:dyDescent="0.25">
      <c r="A70" s="10" t="s">
        <v>68</v>
      </c>
      <c r="B70" s="11" t="s">
        <v>293</v>
      </c>
      <c r="C70" s="16" t="s">
        <v>486</v>
      </c>
      <c r="D70" s="13" t="s">
        <v>207</v>
      </c>
      <c r="E70" s="41">
        <v>45323</v>
      </c>
      <c r="F70" s="41">
        <v>46418</v>
      </c>
      <c r="G70" s="21">
        <v>47150</v>
      </c>
      <c r="H70" s="7">
        <v>10000</v>
      </c>
      <c r="I70" s="7">
        <v>12000</v>
      </c>
      <c r="J70" s="7">
        <v>50000</v>
      </c>
      <c r="K70" s="7">
        <v>60000</v>
      </c>
      <c r="L70" s="16" t="s">
        <v>294</v>
      </c>
      <c r="M70" s="11">
        <v>7048411</v>
      </c>
      <c r="N70" s="11" t="s">
        <v>3</v>
      </c>
      <c r="O70" s="11" t="s">
        <v>71</v>
      </c>
      <c r="P70" s="13" t="s">
        <v>66</v>
      </c>
    </row>
    <row r="71" spans="1:18" s="18" customFormat="1" ht="30.6" x14ac:dyDescent="0.3">
      <c r="A71" s="10" t="s">
        <v>68</v>
      </c>
      <c r="B71" s="11" t="s">
        <v>293</v>
      </c>
      <c r="C71" s="16" t="s">
        <v>295</v>
      </c>
      <c r="D71" s="13" t="s">
        <v>207</v>
      </c>
      <c r="E71" s="41">
        <v>45323</v>
      </c>
      <c r="F71" s="41">
        <v>47149</v>
      </c>
      <c r="G71" s="21">
        <v>47150</v>
      </c>
      <c r="H71" s="7">
        <v>10000</v>
      </c>
      <c r="I71" s="7">
        <v>12000</v>
      </c>
      <c r="J71" s="7">
        <v>50000</v>
      </c>
      <c r="K71" s="7">
        <v>60000</v>
      </c>
      <c r="L71" s="16" t="s">
        <v>296</v>
      </c>
      <c r="M71" s="11">
        <v>1047919</v>
      </c>
      <c r="N71" s="11" t="s">
        <v>3</v>
      </c>
      <c r="O71" s="11" t="s">
        <v>71</v>
      </c>
      <c r="P71" s="13" t="s">
        <v>66</v>
      </c>
    </row>
    <row r="72" spans="1:18" s="43" customFormat="1" ht="30" x14ac:dyDescent="0.25">
      <c r="A72" s="10" t="s">
        <v>68</v>
      </c>
      <c r="B72" s="11" t="s">
        <v>297</v>
      </c>
      <c r="C72" s="19" t="s">
        <v>298</v>
      </c>
      <c r="D72" s="13" t="s">
        <v>50</v>
      </c>
      <c r="E72" s="20">
        <v>45383</v>
      </c>
      <c r="F72" s="20">
        <v>46105</v>
      </c>
      <c r="G72" s="14">
        <v>46105</v>
      </c>
      <c r="H72" s="7">
        <v>17248.5</v>
      </c>
      <c r="I72" s="7">
        <v>20698.2</v>
      </c>
      <c r="J72" s="7">
        <v>34497</v>
      </c>
      <c r="K72" s="7">
        <v>41396.400000000001</v>
      </c>
      <c r="L72" s="16" t="s">
        <v>81</v>
      </c>
      <c r="M72" s="17" t="s">
        <v>80</v>
      </c>
      <c r="N72" s="17" t="s">
        <v>3</v>
      </c>
      <c r="O72" s="17" t="s">
        <v>71</v>
      </c>
      <c r="P72" s="13" t="s">
        <v>66</v>
      </c>
    </row>
    <row r="73" spans="1:18" s="43" customFormat="1" ht="39" customHeight="1" x14ac:dyDescent="0.25">
      <c r="A73" s="10" t="s">
        <v>68</v>
      </c>
      <c r="B73" s="11" t="s">
        <v>299</v>
      </c>
      <c r="C73" s="16" t="s">
        <v>10</v>
      </c>
      <c r="D73" s="13" t="s">
        <v>207</v>
      </c>
      <c r="E73" s="20">
        <v>45383</v>
      </c>
      <c r="F73" s="20">
        <v>46112</v>
      </c>
      <c r="G73" s="59">
        <v>46112</v>
      </c>
      <c r="H73" s="7">
        <v>200000</v>
      </c>
      <c r="I73" s="7">
        <v>240000</v>
      </c>
      <c r="J73" s="7">
        <v>400000</v>
      </c>
      <c r="K73" s="7">
        <v>480000</v>
      </c>
      <c r="L73" s="16" t="s">
        <v>19</v>
      </c>
      <c r="M73" s="17" t="s">
        <v>20</v>
      </c>
      <c r="N73" s="17" t="s">
        <v>3</v>
      </c>
      <c r="O73" s="17" t="s">
        <v>71</v>
      </c>
      <c r="P73" s="13" t="s">
        <v>66</v>
      </c>
    </row>
    <row r="74" spans="1:18" s="43" customFormat="1" ht="30" x14ac:dyDescent="0.25">
      <c r="A74" s="67" t="s">
        <v>68</v>
      </c>
      <c r="B74" s="11" t="s">
        <v>300</v>
      </c>
      <c r="C74" s="68" t="s">
        <v>133</v>
      </c>
      <c r="D74" s="13" t="s">
        <v>207</v>
      </c>
      <c r="E74" s="41">
        <v>45373</v>
      </c>
      <c r="F74" s="41">
        <v>46102</v>
      </c>
      <c r="G74" s="41">
        <v>46102</v>
      </c>
      <c r="H74" s="7">
        <v>364000</v>
      </c>
      <c r="I74" s="7">
        <v>436800</v>
      </c>
      <c r="J74" s="7">
        <v>728000</v>
      </c>
      <c r="K74" s="7">
        <v>873600</v>
      </c>
      <c r="L74" s="69" t="s">
        <v>17</v>
      </c>
      <c r="M74" s="17" t="s">
        <v>49</v>
      </c>
      <c r="N74" s="17" t="s">
        <v>71</v>
      </c>
      <c r="O74" s="17" t="s">
        <v>71</v>
      </c>
      <c r="P74" s="22" t="s">
        <v>66</v>
      </c>
    </row>
    <row r="75" spans="1:18" s="43" customFormat="1" ht="30" x14ac:dyDescent="0.25">
      <c r="A75" s="67" t="s">
        <v>68</v>
      </c>
      <c r="B75" s="57" t="s">
        <v>309</v>
      </c>
      <c r="C75" s="55" t="s">
        <v>315</v>
      </c>
      <c r="D75" s="70" t="s">
        <v>69</v>
      </c>
      <c r="E75" s="71">
        <v>45505</v>
      </c>
      <c r="F75" s="41">
        <v>46599</v>
      </c>
      <c r="G75" s="41">
        <v>46599</v>
      </c>
      <c r="H75" s="9">
        <v>25000</v>
      </c>
      <c r="I75" s="9">
        <v>30000</v>
      </c>
      <c r="J75" s="9">
        <v>112000</v>
      </c>
      <c r="K75" s="9">
        <v>134400</v>
      </c>
      <c r="L75" s="72" t="s">
        <v>326</v>
      </c>
      <c r="M75" s="73" t="s">
        <v>331</v>
      </c>
      <c r="N75" s="73" t="s">
        <v>71</v>
      </c>
      <c r="O75" s="73" t="s">
        <v>71</v>
      </c>
      <c r="P75" s="70" t="s">
        <v>66</v>
      </c>
      <c r="Q75" s="74"/>
      <c r="R75" s="74"/>
    </row>
    <row r="76" spans="1:18" s="43" customFormat="1" ht="30" x14ac:dyDescent="0.25">
      <c r="A76" s="67" t="s">
        <v>68</v>
      </c>
      <c r="B76" s="57" t="s">
        <v>310</v>
      </c>
      <c r="C76" s="75" t="s">
        <v>316</v>
      </c>
      <c r="D76" s="76" t="s">
        <v>321</v>
      </c>
      <c r="E76" s="77">
        <v>45456</v>
      </c>
      <c r="F76" s="41">
        <v>46184</v>
      </c>
      <c r="G76" s="41">
        <v>46915</v>
      </c>
      <c r="H76" s="78" t="s">
        <v>323</v>
      </c>
      <c r="I76" s="78">
        <v>27000</v>
      </c>
      <c r="J76" s="78" t="s">
        <v>324</v>
      </c>
      <c r="K76" s="78">
        <v>108000</v>
      </c>
      <c r="L76" s="79" t="s">
        <v>327</v>
      </c>
      <c r="M76" s="80">
        <v>3349377</v>
      </c>
      <c r="N76" s="75" t="s">
        <v>3</v>
      </c>
      <c r="O76" s="75" t="s">
        <v>71</v>
      </c>
      <c r="P76" s="76" t="s">
        <v>66</v>
      </c>
      <c r="Q76" s="74"/>
      <c r="R76" s="74"/>
    </row>
    <row r="77" spans="1:18" s="43" customFormat="1" ht="30" x14ac:dyDescent="0.25">
      <c r="A77" s="67" t="s">
        <v>68</v>
      </c>
      <c r="B77" s="57" t="s">
        <v>311</v>
      </c>
      <c r="C77" s="75" t="s">
        <v>317</v>
      </c>
      <c r="D77" s="76" t="s">
        <v>207</v>
      </c>
      <c r="E77" s="77">
        <v>45297</v>
      </c>
      <c r="F77" s="41">
        <v>46172</v>
      </c>
      <c r="G77" s="41">
        <v>46172</v>
      </c>
      <c r="H77" s="78" t="s">
        <v>325</v>
      </c>
      <c r="I77" s="78">
        <v>352200</v>
      </c>
      <c r="J77" s="78" t="s">
        <v>325</v>
      </c>
      <c r="K77" s="78">
        <v>352200</v>
      </c>
      <c r="L77" s="79" t="s">
        <v>328</v>
      </c>
      <c r="M77" s="80">
        <v>2190944</v>
      </c>
      <c r="N77" s="75" t="s">
        <v>71</v>
      </c>
      <c r="O77" s="75" t="s">
        <v>71</v>
      </c>
      <c r="P77" s="76" t="s">
        <v>66</v>
      </c>
      <c r="Q77" s="74"/>
      <c r="R77" s="74"/>
    </row>
    <row r="78" spans="1:18" s="43" customFormat="1" ht="30" x14ac:dyDescent="0.25">
      <c r="A78" s="67" t="s">
        <v>68</v>
      </c>
      <c r="B78" s="57" t="s">
        <v>312</v>
      </c>
      <c r="C78" s="75" t="s">
        <v>318</v>
      </c>
      <c r="D78" s="76" t="s">
        <v>322</v>
      </c>
      <c r="E78" s="77">
        <v>45383</v>
      </c>
      <c r="F78" s="41">
        <v>46477</v>
      </c>
      <c r="G78" s="41">
        <v>47208</v>
      </c>
      <c r="H78" s="78">
        <v>32018</v>
      </c>
      <c r="I78" s="78">
        <v>38422</v>
      </c>
      <c r="J78" s="78">
        <v>147313</v>
      </c>
      <c r="K78" s="78">
        <v>176776</v>
      </c>
      <c r="L78" s="81" t="s">
        <v>329</v>
      </c>
      <c r="M78" s="80">
        <v>2291198</v>
      </c>
      <c r="N78" s="75" t="s">
        <v>71</v>
      </c>
      <c r="O78" s="75" t="s">
        <v>71</v>
      </c>
      <c r="P78" s="76" t="s">
        <v>66</v>
      </c>
      <c r="Q78" s="74"/>
      <c r="R78" s="74"/>
    </row>
    <row r="79" spans="1:18" s="43" customFormat="1" ht="30" x14ac:dyDescent="0.25">
      <c r="A79" s="67" t="s">
        <v>68</v>
      </c>
      <c r="B79" s="57" t="s">
        <v>313</v>
      </c>
      <c r="C79" s="55" t="s">
        <v>319</v>
      </c>
      <c r="D79" s="70" t="s">
        <v>212</v>
      </c>
      <c r="E79" s="82">
        <v>45383</v>
      </c>
      <c r="F79" s="41">
        <v>46477</v>
      </c>
      <c r="G79" s="41">
        <v>46477</v>
      </c>
      <c r="H79" s="83">
        <v>36870</v>
      </c>
      <c r="I79" s="83">
        <v>44244</v>
      </c>
      <c r="J79" s="83">
        <v>54720</v>
      </c>
      <c r="K79" s="83">
        <v>65664</v>
      </c>
      <c r="L79" s="84" t="s">
        <v>82</v>
      </c>
      <c r="M79" s="85" t="s">
        <v>76</v>
      </c>
      <c r="N79" s="85" t="s">
        <v>71</v>
      </c>
      <c r="O79" s="85" t="s">
        <v>71</v>
      </c>
      <c r="P79" s="70" t="s">
        <v>274</v>
      </c>
      <c r="Q79" s="74"/>
      <c r="R79" s="74"/>
    </row>
    <row r="80" spans="1:18" s="43" customFormat="1" ht="30" x14ac:dyDescent="0.25">
      <c r="A80" s="67" t="s">
        <v>68</v>
      </c>
      <c r="B80" s="57" t="s">
        <v>314</v>
      </c>
      <c r="C80" s="55" t="s">
        <v>320</v>
      </c>
      <c r="D80" s="70" t="s">
        <v>60</v>
      </c>
      <c r="E80" s="82">
        <v>45474</v>
      </c>
      <c r="F80" s="41">
        <v>45955</v>
      </c>
      <c r="G80" s="41">
        <v>45955</v>
      </c>
      <c r="H80" s="83">
        <v>91000</v>
      </c>
      <c r="I80" s="83">
        <v>109200</v>
      </c>
      <c r="J80" s="83">
        <v>91000</v>
      </c>
      <c r="K80" s="83">
        <v>109200</v>
      </c>
      <c r="L80" s="84" t="s">
        <v>330</v>
      </c>
      <c r="M80" s="85" t="s">
        <v>332</v>
      </c>
      <c r="N80" s="85" t="s">
        <v>71</v>
      </c>
      <c r="O80" s="85" t="s">
        <v>71</v>
      </c>
      <c r="P80" s="70" t="s">
        <v>333</v>
      </c>
      <c r="Q80" s="74"/>
      <c r="R80" s="74"/>
    </row>
    <row r="81" spans="1:18" s="43" customFormat="1" ht="30" x14ac:dyDescent="0.25">
      <c r="A81" s="65" t="s">
        <v>68</v>
      </c>
      <c r="B81" s="57" t="s">
        <v>337</v>
      </c>
      <c r="C81" s="57" t="s">
        <v>350</v>
      </c>
      <c r="D81" s="70" t="s">
        <v>50</v>
      </c>
      <c r="E81" s="86">
        <v>45658</v>
      </c>
      <c r="F81" s="86">
        <v>46686</v>
      </c>
      <c r="G81" s="86">
        <v>47417</v>
      </c>
      <c r="H81" s="9">
        <f>J81/5</f>
        <v>64480.800000000003</v>
      </c>
      <c r="I81" s="9">
        <v>77376.960000000006</v>
      </c>
      <c r="J81" s="9">
        <v>322404</v>
      </c>
      <c r="K81" s="9">
        <v>386884.8</v>
      </c>
      <c r="L81" s="72" t="s">
        <v>388</v>
      </c>
      <c r="M81" s="73" t="s">
        <v>389</v>
      </c>
      <c r="N81" s="73" t="s">
        <v>71</v>
      </c>
      <c r="O81" s="73" t="s">
        <v>71</v>
      </c>
      <c r="P81" s="91" t="s">
        <v>333</v>
      </c>
      <c r="Q81" s="74"/>
      <c r="R81" s="74"/>
    </row>
    <row r="82" spans="1:18" s="43" customFormat="1" ht="75" x14ac:dyDescent="0.25">
      <c r="A82" s="65" t="s">
        <v>68</v>
      </c>
      <c r="B82" s="57" t="s">
        <v>338</v>
      </c>
      <c r="C82" s="57" t="s">
        <v>351</v>
      </c>
      <c r="D82" s="70" t="s">
        <v>362</v>
      </c>
      <c r="E82" s="86">
        <v>45566</v>
      </c>
      <c r="F82" s="86">
        <v>46691</v>
      </c>
      <c r="G82" s="86">
        <v>47422</v>
      </c>
      <c r="H82" s="9" t="s">
        <v>365</v>
      </c>
      <c r="I82" s="62" t="s">
        <v>470</v>
      </c>
      <c r="J82" s="9">
        <v>46000</v>
      </c>
      <c r="K82" s="9">
        <v>55200</v>
      </c>
      <c r="L82" s="72" t="s">
        <v>368</v>
      </c>
      <c r="M82" s="73" t="s">
        <v>381</v>
      </c>
      <c r="N82" s="73" t="s">
        <v>71</v>
      </c>
      <c r="O82" s="73" t="s">
        <v>71</v>
      </c>
      <c r="P82" s="70" t="s">
        <v>385</v>
      </c>
      <c r="Q82" s="74"/>
      <c r="R82" s="74"/>
    </row>
    <row r="83" spans="1:18" s="43" customFormat="1" ht="30" x14ac:dyDescent="0.25">
      <c r="A83" s="65" t="s">
        <v>68</v>
      </c>
      <c r="B83" s="57" t="s">
        <v>339</v>
      </c>
      <c r="C83" s="55" t="s">
        <v>352</v>
      </c>
      <c r="D83" s="70" t="s">
        <v>50</v>
      </c>
      <c r="E83" s="86">
        <v>45474</v>
      </c>
      <c r="F83" s="86">
        <v>46568</v>
      </c>
      <c r="G83" s="86">
        <v>46568</v>
      </c>
      <c r="H83" s="83">
        <v>7792.5</v>
      </c>
      <c r="I83" s="83">
        <v>9351</v>
      </c>
      <c r="J83" s="83">
        <v>25228.17</v>
      </c>
      <c r="K83" s="83">
        <v>30273.8</v>
      </c>
      <c r="L83" s="84" t="s">
        <v>369</v>
      </c>
      <c r="M83" s="85" t="s">
        <v>392</v>
      </c>
      <c r="N83" s="85" t="s">
        <v>71</v>
      </c>
      <c r="O83" s="85" t="s">
        <v>71</v>
      </c>
      <c r="P83" s="70" t="s">
        <v>274</v>
      </c>
      <c r="Q83" s="74"/>
      <c r="R83" s="74"/>
    </row>
    <row r="84" spans="1:18" s="43" customFormat="1" ht="30" x14ac:dyDescent="0.25">
      <c r="A84" s="65" t="s">
        <v>68</v>
      </c>
      <c r="B84" s="57" t="s">
        <v>340</v>
      </c>
      <c r="C84" s="57" t="s">
        <v>353</v>
      </c>
      <c r="D84" s="70" t="s">
        <v>363</v>
      </c>
      <c r="E84" s="86">
        <v>45580</v>
      </c>
      <c r="F84" s="86">
        <v>46691</v>
      </c>
      <c r="G84" s="86">
        <v>47422</v>
      </c>
      <c r="H84" s="9">
        <v>8000</v>
      </c>
      <c r="I84" s="9">
        <v>9600</v>
      </c>
      <c r="J84" s="9">
        <v>32000</v>
      </c>
      <c r="K84" s="9">
        <v>38400</v>
      </c>
      <c r="L84" s="72" t="s">
        <v>370</v>
      </c>
      <c r="M84" s="73" t="s">
        <v>382</v>
      </c>
      <c r="N84" s="73" t="s">
        <v>71</v>
      </c>
      <c r="O84" s="73" t="s">
        <v>71</v>
      </c>
      <c r="P84" s="70" t="s">
        <v>333</v>
      </c>
      <c r="Q84" s="74"/>
      <c r="R84" s="74"/>
    </row>
    <row r="85" spans="1:18" s="43" customFormat="1" ht="45" x14ac:dyDescent="0.25">
      <c r="A85" s="65" t="s">
        <v>68</v>
      </c>
      <c r="B85" s="57" t="s">
        <v>341</v>
      </c>
      <c r="C85" s="57" t="s">
        <v>354</v>
      </c>
      <c r="D85" s="70" t="s">
        <v>363</v>
      </c>
      <c r="E85" s="86">
        <v>45383</v>
      </c>
      <c r="F85" s="86">
        <v>46477</v>
      </c>
      <c r="G85" s="86">
        <v>46477</v>
      </c>
      <c r="H85" s="9" t="s">
        <v>366</v>
      </c>
      <c r="I85" s="62" t="s">
        <v>471</v>
      </c>
      <c r="J85" s="9">
        <v>67432.91</v>
      </c>
      <c r="K85" s="9">
        <v>80919.490000000005</v>
      </c>
      <c r="L85" s="72" t="s">
        <v>371</v>
      </c>
      <c r="M85" s="73" t="s">
        <v>390</v>
      </c>
      <c r="N85" s="73" t="s">
        <v>71</v>
      </c>
      <c r="O85" s="73" t="s">
        <v>71</v>
      </c>
      <c r="P85" s="70" t="s">
        <v>385</v>
      </c>
      <c r="Q85" s="74"/>
      <c r="R85" s="74"/>
    </row>
    <row r="86" spans="1:18" s="43" customFormat="1" ht="30" x14ac:dyDescent="0.25">
      <c r="A86" s="65" t="s">
        <v>68</v>
      </c>
      <c r="B86" s="57" t="s">
        <v>342</v>
      </c>
      <c r="C86" s="57" t="s">
        <v>355</v>
      </c>
      <c r="D86" s="70" t="s">
        <v>336</v>
      </c>
      <c r="E86" s="86">
        <v>45614</v>
      </c>
      <c r="F86" s="86">
        <v>46343</v>
      </c>
      <c r="G86" s="86">
        <v>47074</v>
      </c>
      <c r="H86" s="9">
        <v>17025</v>
      </c>
      <c r="I86" s="9">
        <v>20430</v>
      </c>
      <c r="J86" s="9">
        <v>68100</v>
      </c>
      <c r="K86" s="9">
        <v>81720</v>
      </c>
      <c r="L86" s="72" t="s">
        <v>372</v>
      </c>
      <c r="M86" s="73" t="s">
        <v>383</v>
      </c>
      <c r="N86" s="73" t="s">
        <v>71</v>
      </c>
      <c r="O86" s="73" t="s">
        <v>71</v>
      </c>
      <c r="P86" s="70" t="s">
        <v>386</v>
      </c>
      <c r="Q86" s="74"/>
      <c r="R86" s="74"/>
    </row>
    <row r="87" spans="1:18" s="43" customFormat="1" ht="30" x14ac:dyDescent="0.25">
      <c r="A87" s="87" t="s">
        <v>68</v>
      </c>
      <c r="B87" s="57" t="s">
        <v>343</v>
      </c>
      <c r="C87" s="57" t="s">
        <v>104</v>
      </c>
      <c r="D87" s="70" t="s">
        <v>362</v>
      </c>
      <c r="E87" s="88">
        <v>45627</v>
      </c>
      <c r="F87" s="88">
        <v>46356</v>
      </c>
      <c r="G87" s="88">
        <v>47087</v>
      </c>
      <c r="H87" s="9">
        <v>16000</v>
      </c>
      <c r="I87" s="9">
        <v>19200</v>
      </c>
      <c r="J87" s="9">
        <v>64000</v>
      </c>
      <c r="K87" s="9">
        <v>76800</v>
      </c>
      <c r="L87" s="72" t="s">
        <v>380</v>
      </c>
      <c r="M87" s="73" t="s">
        <v>391</v>
      </c>
      <c r="N87" s="73" t="s">
        <v>71</v>
      </c>
      <c r="O87" s="73" t="s">
        <v>71</v>
      </c>
      <c r="P87" s="70" t="s">
        <v>274</v>
      </c>
      <c r="Q87" s="74"/>
      <c r="R87" s="74"/>
    </row>
    <row r="88" spans="1:18" s="43" customFormat="1" ht="30" x14ac:dyDescent="0.25">
      <c r="A88" s="87" t="s">
        <v>68</v>
      </c>
      <c r="B88" s="57" t="s">
        <v>344</v>
      </c>
      <c r="C88" s="11" t="s">
        <v>356</v>
      </c>
      <c r="D88" s="13" t="s">
        <v>50</v>
      </c>
      <c r="E88" s="88">
        <v>45351</v>
      </c>
      <c r="F88" s="88">
        <v>46446</v>
      </c>
      <c r="G88" s="88">
        <v>46446</v>
      </c>
      <c r="H88" s="9" t="s">
        <v>367</v>
      </c>
      <c r="I88" s="9" t="s">
        <v>4</v>
      </c>
      <c r="J88" s="7">
        <v>107717</v>
      </c>
      <c r="K88" s="7">
        <v>129260.4</v>
      </c>
      <c r="L88" s="65" t="s">
        <v>373</v>
      </c>
      <c r="M88" s="11">
        <v>7667393</v>
      </c>
      <c r="N88" s="17" t="s">
        <v>3</v>
      </c>
      <c r="O88" s="17" t="s">
        <v>71</v>
      </c>
      <c r="P88" s="13" t="s">
        <v>387</v>
      </c>
      <c r="Q88" s="74"/>
      <c r="R88" s="74"/>
    </row>
    <row r="89" spans="1:18" s="43" customFormat="1" ht="45" x14ac:dyDescent="0.25">
      <c r="A89" s="87" t="s">
        <v>68</v>
      </c>
      <c r="B89" s="57" t="s">
        <v>345</v>
      </c>
      <c r="C89" s="57" t="s">
        <v>357</v>
      </c>
      <c r="D89" s="70" t="s">
        <v>364</v>
      </c>
      <c r="E89" s="88">
        <v>45637</v>
      </c>
      <c r="F89" s="88">
        <v>46001</v>
      </c>
      <c r="G89" s="88">
        <v>46366</v>
      </c>
      <c r="H89" s="7">
        <v>15000</v>
      </c>
      <c r="I89" s="7">
        <v>18000</v>
      </c>
      <c r="J89" s="9">
        <v>30000</v>
      </c>
      <c r="K89" s="9">
        <v>36000</v>
      </c>
      <c r="L89" s="72" t="s">
        <v>374</v>
      </c>
      <c r="M89" s="89">
        <v>2676859</v>
      </c>
      <c r="N89" s="73" t="s">
        <v>71</v>
      </c>
      <c r="O89" s="73" t="s">
        <v>71</v>
      </c>
      <c r="P89" s="70" t="s">
        <v>274</v>
      </c>
      <c r="Q89" s="74"/>
      <c r="R89" s="74"/>
    </row>
    <row r="90" spans="1:18" s="43" customFormat="1" ht="30" x14ac:dyDescent="0.25">
      <c r="A90" s="87" t="s">
        <v>68</v>
      </c>
      <c r="B90" s="57" t="s">
        <v>396</v>
      </c>
      <c r="C90" s="57" t="s">
        <v>398</v>
      </c>
      <c r="D90" s="70" t="s">
        <v>50</v>
      </c>
      <c r="E90" s="86">
        <v>45714</v>
      </c>
      <c r="F90" s="86">
        <v>46808</v>
      </c>
      <c r="G90" s="86">
        <v>47904</v>
      </c>
      <c r="H90" s="7">
        <v>102891</v>
      </c>
      <c r="I90" s="7">
        <v>123469.2</v>
      </c>
      <c r="J90" s="9">
        <v>922185</v>
      </c>
      <c r="K90" s="9">
        <v>1106622</v>
      </c>
      <c r="L90" s="72" t="s">
        <v>399</v>
      </c>
      <c r="M90" s="55">
        <v>4560277</v>
      </c>
      <c r="N90" s="73" t="s">
        <v>71</v>
      </c>
      <c r="O90" s="73" t="s">
        <v>71</v>
      </c>
      <c r="P90" s="91" t="s">
        <v>274</v>
      </c>
      <c r="Q90" s="74"/>
      <c r="R90" s="74"/>
    </row>
    <row r="91" spans="1:18" s="43" customFormat="1" ht="30" x14ac:dyDescent="0.25">
      <c r="A91" s="87" t="s">
        <v>68</v>
      </c>
      <c r="B91" s="57" t="s">
        <v>397</v>
      </c>
      <c r="C91" s="57" t="s">
        <v>398</v>
      </c>
      <c r="D91" s="70" t="s">
        <v>50</v>
      </c>
      <c r="E91" s="86">
        <v>45714</v>
      </c>
      <c r="F91" s="86">
        <v>46808</v>
      </c>
      <c r="G91" s="86">
        <v>47904</v>
      </c>
      <c r="H91" s="7">
        <v>6000</v>
      </c>
      <c r="I91" s="7">
        <v>7200</v>
      </c>
      <c r="J91" s="9">
        <v>86780</v>
      </c>
      <c r="K91" s="9">
        <v>104136</v>
      </c>
      <c r="L91" s="72" t="s">
        <v>399</v>
      </c>
      <c r="M91" s="55">
        <v>4560277</v>
      </c>
      <c r="N91" s="73" t="s">
        <v>71</v>
      </c>
      <c r="O91" s="73" t="s">
        <v>71</v>
      </c>
      <c r="P91" s="91" t="s">
        <v>274</v>
      </c>
      <c r="Q91" s="74"/>
      <c r="R91" s="74"/>
    </row>
    <row r="92" spans="1:18" s="43" customFormat="1" ht="30" x14ac:dyDescent="0.25">
      <c r="A92" s="87" t="s">
        <v>68</v>
      </c>
      <c r="B92" s="57" t="s">
        <v>346</v>
      </c>
      <c r="C92" s="57" t="s">
        <v>358</v>
      </c>
      <c r="D92" s="13" t="s">
        <v>363</v>
      </c>
      <c r="E92" s="88">
        <v>45641</v>
      </c>
      <c r="F92" s="88">
        <v>46053</v>
      </c>
      <c r="G92" s="88">
        <v>46053</v>
      </c>
      <c r="H92" s="9" t="s">
        <v>367</v>
      </c>
      <c r="I92" s="9" t="s">
        <v>4</v>
      </c>
      <c r="J92" s="9">
        <v>71000</v>
      </c>
      <c r="K92" s="9">
        <v>85200</v>
      </c>
      <c r="L92" s="72" t="s">
        <v>371</v>
      </c>
      <c r="M92" s="73" t="s">
        <v>390</v>
      </c>
      <c r="N92" s="73" t="s">
        <v>71</v>
      </c>
      <c r="O92" s="73" t="s">
        <v>71</v>
      </c>
      <c r="P92" s="70" t="s">
        <v>385</v>
      </c>
      <c r="Q92" s="74"/>
      <c r="R92" s="74"/>
    </row>
    <row r="93" spans="1:18" s="43" customFormat="1" ht="30" x14ac:dyDescent="0.25">
      <c r="A93" s="87" t="s">
        <v>68</v>
      </c>
      <c r="B93" s="57" t="s">
        <v>347</v>
      </c>
      <c r="C93" s="57" t="s">
        <v>359</v>
      </c>
      <c r="D93" s="13" t="s">
        <v>363</v>
      </c>
      <c r="E93" s="88">
        <v>45641</v>
      </c>
      <c r="F93" s="88">
        <v>46005</v>
      </c>
      <c r="G93" s="88">
        <v>46005</v>
      </c>
      <c r="H93" s="7" t="s">
        <v>472</v>
      </c>
      <c r="I93" s="7" t="s">
        <v>4</v>
      </c>
      <c r="J93" s="9">
        <v>230807.5</v>
      </c>
      <c r="K93" s="9">
        <v>276969</v>
      </c>
      <c r="L93" s="72" t="s">
        <v>375</v>
      </c>
      <c r="M93" s="73" t="s">
        <v>384</v>
      </c>
      <c r="N93" s="73" t="s">
        <v>71</v>
      </c>
      <c r="O93" s="73" t="s">
        <v>71</v>
      </c>
      <c r="P93" s="70" t="s">
        <v>387</v>
      </c>
      <c r="Q93" s="74"/>
      <c r="R93" s="74"/>
    </row>
    <row r="94" spans="1:18" s="43" customFormat="1" ht="30" x14ac:dyDescent="0.25">
      <c r="A94" s="87" t="s">
        <v>68</v>
      </c>
      <c r="B94" s="57" t="s">
        <v>348</v>
      </c>
      <c r="C94" s="57" t="s">
        <v>360</v>
      </c>
      <c r="D94" s="13" t="s">
        <v>363</v>
      </c>
      <c r="E94" s="88">
        <v>45627</v>
      </c>
      <c r="F94" s="88">
        <v>46721</v>
      </c>
      <c r="G94" s="88">
        <v>46721</v>
      </c>
      <c r="H94" s="7">
        <v>24100</v>
      </c>
      <c r="I94" s="7">
        <v>28920</v>
      </c>
      <c r="J94" s="9">
        <v>72300</v>
      </c>
      <c r="K94" s="9">
        <v>86760</v>
      </c>
      <c r="L94" s="72" t="s">
        <v>376</v>
      </c>
      <c r="M94" s="90">
        <v>8441992</v>
      </c>
      <c r="N94" s="73" t="s">
        <v>71</v>
      </c>
      <c r="O94" s="73" t="s">
        <v>71</v>
      </c>
      <c r="P94" s="91" t="s">
        <v>387</v>
      </c>
      <c r="Q94" s="74"/>
      <c r="R94" s="74"/>
    </row>
    <row r="95" spans="1:18" s="43" customFormat="1" ht="30" x14ac:dyDescent="0.25">
      <c r="A95" s="87" t="s">
        <v>68</v>
      </c>
      <c r="B95" s="57" t="s">
        <v>348</v>
      </c>
      <c r="C95" s="57" t="s">
        <v>360</v>
      </c>
      <c r="D95" s="13" t="s">
        <v>363</v>
      </c>
      <c r="E95" s="86">
        <v>45627</v>
      </c>
      <c r="F95" s="86">
        <v>46721</v>
      </c>
      <c r="G95" s="86">
        <v>46721</v>
      </c>
      <c r="H95" s="7">
        <v>6361</v>
      </c>
      <c r="I95" s="7">
        <v>7633.2</v>
      </c>
      <c r="J95" s="9">
        <v>19083</v>
      </c>
      <c r="K95" s="9">
        <v>22899.599999999999</v>
      </c>
      <c r="L95" s="72" t="s">
        <v>377</v>
      </c>
      <c r="M95" s="90">
        <v>2517391</v>
      </c>
      <c r="N95" s="73" t="s">
        <v>71</v>
      </c>
      <c r="O95" s="73" t="s">
        <v>71</v>
      </c>
      <c r="P95" s="91" t="s">
        <v>387</v>
      </c>
      <c r="Q95" s="74"/>
      <c r="R95" s="74"/>
    </row>
    <row r="96" spans="1:18" s="43" customFormat="1" ht="30" x14ac:dyDescent="0.25">
      <c r="A96" s="87" t="s">
        <v>68</v>
      </c>
      <c r="B96" s="57" t="s">
        <v>348</v>
      </c>
      <c r="C96" s="57" t="s">
        <v>360</v>
      </c>
      <c r="D96" s="13" t="s">
        <v>363</v>
      </c>
      <c r="E96" s="86">
        <v>45627</v>
      </c>
      <c r="F96" s="86">
        <v>46721</v>
      </c>
      <c r="G96" s="86">
        <v>46721</v>
      </c>
      <c r="H96" s="7">
        <v>4197.3</v>
      </c>
      <c r="I96" s="7">
        <v>5036.76</v>
      </c>
      <c r="J96" s="9">
        <v>12591.9</v>
      </c>
      <c r="K96" s="9">
        <v>15110.279999999999</v>
      </c>
      <c r="L96" s="72" t="s">
        <v>377</v>
      </c>
      <c r="M96" s="90">
        <v>2517391</v>
      </c>
      <c r="N96" s="73" t="s">
        <v>71</v>
      </c>
      <c r="O96" s="73" t="s">
        <v>71</v>
      </c>
      <c r="P96" s="91" t="s">
        <v>387</v>
      </c>
      <c r="Q96" s="74"/>
      <c r="R96" s="74"/>
    </row>
    <row r="97" spans="1:18" s="43" customFormat="1" ht="30" x14ac:dyDescent="0.25">
      <c r="A97" s="87" t="s">
        <v>68</v>
      </c>
      <c r="B97" s="57" t="s">
        <v>348</v>
      </c>
      <c r="C97" s="57" t="s">
        <v>360</v>
      </c>
      <c r="D97" s="13" t="s">
        <v>363</v>
      </c>
      <c r="E97" s="86">
        <v>45627</v>
      </c>
      <c r="F97" s="86">
        <v>46721</v>
      </c>
      <c r="G97" s="86">
        <v>46721</v>
      </c>
      <c r="H97" s="7">
        <v>10644</v>
      </c>
      <c r="I97" s="7">
        <v>12772.8</v>
      </c>
      <c r="J97" s="9">
        <v>31932</v>
      </c>
      <c r="K97" s="9">
        <v>38318.400000000001</v>
      </c>
      <c r="L97" s="72" t="s">
        <v>377</v>
      </c>
      <c r="M97" s="90">
        <v>2517391</v>
      </c>
      <c r="N97" s="73" t="s">
        <v>71</v>
      </c>
      <c r="O97" s="73" t="s">
        <v>71</v>
      </c>
      <c r="P97" s="91" t="s">
        <v>387</v>
      </c>
      <c r="Q97" s="74"/>
      <c r="R97" s="74"/>
    </row>
    <row r="98" spans="1:18" s="43" customFormat="1" ht="30" x14ac:dyDescent="0.25">
      <c r="A98" s="87" t="s">
        <v>68</v>
      </c>
      <c r="B98" s="57" t="s">
        <v>348</v>
      </c>
      <c r="C98" s="57" t="s">
        <v>360</v>
      </c>
      <c r="D98" s="13" t="s">
        <v>363</v>
      </c>
      <c r="E98" s="86">
        <v>45627</v>
      </c>
      <c r="F98" s="86">
        <v>46721</v>
      </c>
      <c r="G98" s="86">
        <v>46721</v>
      </c>
      <c r="H98" s="7">
        <v>1602</v>
      </c>
      <c r="I98" s="7">
        <v>1922.3999999999999</v>
      </c>
      <c r="J98" s="9">
        <v>4806</v>
      </c>
      <c r="K98" s="9">
        <v>5767.2</v>
      </c>
      <c r="L98" s="72" t="s">
        <v>377</v>
      </c>
      <c r="M98" s="90">
        <v>2517391</v>
      </c>
      <c r="N98" s="73" t="s">
        <v>71</v>
      </c>
      <c r="O98" s="73" t="s">
        <v>71</v>
      </c>
      <c r="P98" s="91" t="s">
        <v>387</v>
      </c>
      <c r="Q98" s="74"/>
      <c r="R98" s="74"/>
    </row>
    <row r="99" spans="1:18" s="43" customFormat="1" ht="30" x14ac:dyDescent="0.25">
      <c r="A99" s="87" t="s">
        <v>68</v>
      </c>
      <c r="B99" s="57" t="s">
        <v>348</v>
      </c>
      <c r="C99" s="57" t="s">
        <v>360</v>
      </c>
      <c r="D99" s="13" t="s">
        <v>363</v>
      </c>
      <c r="E99" s="86">
        <v>45627</v>
      </c>
      <c r="F99" s="86">
        <v>46721</v>
      </c>
      <c r="G99" s="86">
        <v>46721</v>
      </c>
      <c r="H99" s="7">
        <v>825</v>
      </c>
      <c r="I99" s="7">
        <v>990</v>
      </c>
      <c r="J99" s="9">
        <v>2475</v>
      </c>
      <c r="K99" s="9">
        <v>2970</v>
      </c>
      <c r="L99" s="72" t="s">
        <v>378</v>
      </c>
      <c r="M99" s="90">
        <v>2853891</v>
      </c>
      <c r="N99" s="73" t="s">
        <v>71</v>
      </c>
      <c r="O99" s="73" t="s">
        <v>71</v>
      </c>
      <c r="P99" s="91" t="s">
        <v>387</v>
      </c>
      <c r="Q99" s="74"/>
      <c r="R99" s="74"/>
    </row>
    <row r="100" spans="1:18" s="43" customFormat="1" ht="30" x14ac:dyDescent="0.25">
      <c r="A100" s="87" t="s">
        <v>68</v>
      </c>
      <c r="B100" s="57" t="s">
        <v>348</v>
      </c>
      <c r="C100" s="57" t="s">
        <v>360</v>
      </c>
      <c r="D100" s="13" t="s">
        <v>363</v>
      </c>
      <c r="E100" s="88">
        <v>45627</v>
      </c>
      <c r="F100" s="88">
        <v>46721</v>
      </c>
      <c r="G100" s="88">
        <v>46721</v>
      </c>
      <c r="H100" s="7">
        <v>8274.7999999999993</v>
      </c>
      <c r="I100" s="7">
        <v>9929.7599999999984</v>
      </c>
      <c r="J100" s="9">
        <v>24824.400000000001</v>
      </c>
      <c r="K100" s="9">
        <v>29789.279999999999</v>
      </c>
      <c r="L100" s="72" t="s">
        <v>378</v>
      </c>
      <c r="M100" s="90">
        <v>2853891</v>
      </c>
      <c r="N100" s="73" t="s">
        <v>71</v>
      </c>
      <c r="O100" s="73" t="s">
        <v>71</v>
      </c>
      <c r="P100" s="91" t="s">
        <v>387</v>
      </c>
      <c r="Q100" s="74"/>
      <c r="R100" s="74"/>
    </row>
    <row r="101" spans="1:18" s="43" customFormat="1" ht="30" x14ac:dyDescent="0.25">
      <c r="A101" s="87" t="s">
        <v>68</v>
      </c>
      <c r="B101" s="57" t="s">
        <v>348</v>
      </c>
      <c r="C101" s="57" t="s">
        <v>360</v>
      </c>
      <c r="D101" s="13" t="s">
        <v>363</v>
      </c>
      <c r="E101" s="88">
        <v>45627</v>
      </c>
      <c r="F101" s="88">
        <v>46721</v>
      </c>
      <c r="G101" s="88">
        <v>46721</v>
      </c>
      <c r="H101" s="7">
        <v>1066.9333333333332</v>
      </c>
      <c r="I101" s="7">
        <v>1280.3199999999997</v>
      </c>
      <c r="J101" s="9">
        <v>3200.8</v>
      </c>
      <c r="K101" s="9">
        <v>3840.96</v>
      </c>
      <c r="L101" s="72" t="s">
        <v>377</v>
      </c>
      <c r="M101" s="90">
        <v>2517391</v>
      </c>
      <c r="N101" s="92" t="s">
        <v>71</v>
      </c>
      <c r="O101" s="73" t="s">
        <v>71</v>
      </c>
      <c r="P101" s="91" t="s">
        <v>387</v>
      </c>
      <c r="Q101" s="74"/>
      <c r="R101" s="74"/>
    </row>
    <row r="102" spans="1:18" s="43" customFormat="1" ht="45" x14ac:dyDescent="0.25">
      <c r="A102" s="87" t="s">
        <v>68</v>
      </c>
      <c r="B102" s="57" t="s">
        <v>349</v>
      </c>
      <c r="C102" s="57" t="s">
        <v>361</v>
      </c>
      <c r="D102" s="13" t="s">
        <v>364</v>
      </c>
      <c r="E102" s="88">
        <v>45597</v>
      </c>
      <c r="F102" s="88">
        <v>45961</v>
      </c>
      <c r="G102" s="88">
        <v>45961</v>
      </c>
      <c r="H102" s="7">
        <v>45751</v>
      </c>
      <c r="I102" s="7">
        <v>54901.2</v>
      </c>
      <c r="J102" s="9">
        <f>H102</f>
        <v>45751</v>
      </c>
      <c r="K102" s="9">
        <v>54901.2</v>
      </c>
      <c r="L102" s="72" t="s">
        <v>379</v>
      </c>
      <c r="M102" s="93">
        <v>8025859</v>
      </c>
      <c r="N102" s="73" t="s">
        <v>71</v>
      </c>
      <c r="O102" s="73" t="s">
        <v>71</v>
      </c>
      <c r="P102" s="70" t="s">
        <v>385</v>
      </c>
      <c r="Q102" s="74"/>
      <c r="R102" s="74"/>
    </row>
    <row r="103" spans="1:18" s="43" customFormat="1" ht="30" x14ac:dyDescent="0.25">
      <c r="A103" s="65" t="s">
        <v>68</v>
      </c>
      <c r="B103" s="57" t="s">
        <v>421</v>
      </c>
      <c r="C103" s="57" t="s">
        <v>422</v>
      </c>
      <c r="D103" s="13" t="s">
        <v>363</v>
      </c>
      <c r="E103" s="86">
        <v>45748</v>
      </c>
      <c r="F103" s="86">
        <v>46477</v>
      </c>
      <c r="G103" s="86">
        <v>47208</v>
      </c>
      <c r="H103" s="7">
        <v>25000</v>
      </c>
      <c r="I103" s="7">
        <v>30000</v>
      </c>
      <c r="J103" s="9">
        <v>96000</v>
      </c>
      <c r="K103" s="9">
        <v>115200</v>
      </c>
      <c r="L103" s="72" t="s">
        <v>13</v>
      </c>
      <c r="M103" s="94">
        <v>6761911</v>
      </c>
      <c r="N103" s="73" t="s">
        <v>3</v>
      </c>
      <c r="O103" s="73" t="s">
        <v>71</v>
      </c>
      <c r="P103" s="91" t="s">
        <v>387</v>
      </c>
      <c r="Q103" s="74"/>
      <c r="R103" s="74"/>
    </row>
    <row r="104" spans="1:18" s="43" customFormat="1" ht="30" x14ac:dyDescent="0.25">
      <c r="A104" s="11" t="s">
        <v>68</v>
      </c>
      <c r="B104" s="57" t="s">
        <v>400</v>
      </c>
      <c r="C104" s="57" t="s">
        <v>407</v>
      </c>
      <c r="D104" s="70" t="s">
        <v>50</v>
      </c>
      <c r="E104" s="86">
        <v>45466</v>
      </c>
      <c r="F104" s="86">
        <v>46195</v>
      </c>
      <c r="G104" s="86">
        <v>46560</v>
      </c>
      <c r="H104" s="7">
        <v>21497.81</v>
      </c>
      <c r="I104" s="7">
        <v>25797.37</v>
      </c>
      <c r="J104" s="9">
        <v>107489.05</v>
      </c>
      <c r="K104" s="9">
        <v>128956.86</v>
      </c>
      <c r="L104" s="72" t="s">
        <v>414</v>
      </c>
      <c r="M104" s="57">
        <v>2665837</v>
      </c>
      <c r="N104" s="73" t="s">
        <v>71</v>
      </c>
      <c r="O104" s="73" t="s">
        <v>71</v>
      </c>
      <c r="P104" s="70" t="s">
        <v>274</v>
      </c>
      <c r="Q104" s="74"/>
      <c r="R104" s="74"/>
    </row>
    <row r="105" spans="1:18" s="43" customFormat="1" ht="30" x14ac:dyDescent="0.25">
      <c r="A105" s="105" t="s">
        <v>68</v>
      </c>
      <c r="B105" s="106" t="s">
        <v>473</v>
      </c>
      <c r="C105" s="106" t="s">
        <v>115</v>
      </c>
      <c r="D105" s="107" t="s">
        <v>336</v>
      </c>
      <c r="E105" s="113">
        <v>45839</v>
      </c>
      <c r="F105" s="113">
        <v>46568</v>
      </c>
      <c r="G105" s="113">
        <v>47664</v>
      </c>
      <c r="H105" s="102">
        <v>29260</v>
      </c>
      <c r="I105" s="103">
        <v>29260</v>
      </c>
      <c r="J105" s="115">
        <v>146300</v>
      </c>
      <c r="K105" s="115">
        <v>146300</v>
      </c>
      <c r="L105" s="106" t="s">
        <v>487</v>
      </c>
      <c r="M105" s="117" t="s">
        <v>116</v>
      </c>
      <c r="N105" s="108" t="s">
        <v>3</v>
      </c>
      <c r="O105" s="108" t="s">
        <v>71</v>
      </c>
      <c r="P105" s="118" t="s">
        <v>387</v>
      </c>
      <c r="Q105" s="74"/>
      <c r="R105" s="74"/>
    </row>
    <row r="106" spans="1:18" s="43" customFormat="1" ht="30" x14ac:dyDescent="0.25">
      <c r="A106" s="65" t="s">
        <v>68</v>
      </c>
      <c r="B106" s="57" t="s">
        <v>423</v>
      </c>
      <c r="C106" s="57" t="s">
        <v>424</v>
      </c>
      <c r="D106" s="70" t="s">
        <v>363</v>
      </c>
      <c r="E106" s="86">
        <v>45748</v>
      </c>
      <c r="F106" s="86">
        <v>46112</v>
      </c>
      <c r="G106" s="86">
        <v>46477</v>
      </c>
      <c r="H106" s="7">
        <v>22050</v>
      </c>
      <c r="I106" s="7">
        <v>26460</v>
      </c>
      <c r="J106" s="9">
        <v>44100</v>
      </c>
      <c r="K106" s="9">
        <v>52920</v>
      </c>
      <c r="L106" s="72" t="s">
        <v>449</v>
      </c>
      <c r="M106" s="57">
        <v>912182</v>
      </c>
      <c r="N106" s="73" t="s">
        <v>71</v>
      </c>
      <c r="O106" s="73" t="s">
        <v>71</v>
      </c>
      <c r="P106" s="91" t="s">
        <v>274</v>
      </c>
      <c r="Q106" s="74"/>
      <c r="R106" s="74"/>
    </row>
    <row r="107" spans="1:18" s="43" customFormat="1" ht="30" x14ac:dyDescent="0.25">
      <c r="A107" s="105" t="s">
        <v>68</v>
      </c>
      <c r="B107" s="106" t="s">
        <v>474</v>
      </c>
      <c r="C107" s="106" t="s">
        <v>120</v>
      </c>
      <c r="D107" s="107" t="s">
        <v>363</v>
      </c>
      <c r="E107" s="113">
        <v>45839</v>
      </c>
      <c r="F107" s="113">
        <v>46569</v>
      </c>
      <c r="G107" s="113">
        <v>49491</v>
      </c>
      <c r="H107" s="122" t="s">
        <v>4</v>
      </c>
      <c r="I107" s="7" t="s">
        <v>4</v>
      </c>
      <c r="J107" s="115">
        <v>2449370</v>
      </c>
      <c r="K107" s="115">
        <v>2939244</v>
      </c>
      <c r="L107" s="106" t="s">
        <v>459</v>
      </c>
      <c r="M107" s="106" t="s">
        <v>488</v>
      </c>
      <c r="N107" s="108" t="s">
        <v>71</v>
      </c>
      <c r="O107" s="108" t="s">
        <v>71</v>
      </c>
      <c r="P107" s="118" t="s">
        <v>387</v>
      </c>
      <c r="Q107" s="74"/>
      <c r="R107" s="74"/>
    </row>
    <row r="108" spans="1:18" s="43" customFormat="1" ht="30" x14ac:dyDescent="0.25">
      <c r="A108" s="65" t="s">
        <v>68</v>
      </c>
      <c r="B108" s="57" t="s">
        <v>425</v>
      </c>
      <c r="C108" s="57" t="s">
        <v>426</v>
      </c>
      <c r="D108" s="70" t="s">
        <v>60</v>
      </c>
      <c r="E108" s="86">
        <v>45748</v>
      </c>
      <c r="F108" s="86">
        <v>46113</v>
      </c>
      <c r="G108" s="86">
        <v>46113</v>
      </c>
      <c r="H108" s="102">
        <v>1100144</v>
      </c>
      <c r="I108" s="102">
        <v>1320172.8</v>
      </c>
      <c r="J108" s="102">
        <v>1100144</v>
      </c>
      <c r="K108" s="103">
        <v>1320172.8</v>
      </c>
      <c r="L108" s="72" t="s">
        <v>330</v>
      </c>
      <c r="M108" s="57">
        <v>2459259</v>
      </c>
      <c r="N108" s="73" t="s">
        <v>71</v>
      </c>
      <c r="O108" s="73" t="s">
        <v>71</v>
      </c>
      <c r="P108" s="91" t="s">
        <v>387</v>
      </c>
      <c r="Q108" s="74"/>
      <c r="R108" s="74"/>
    </row>
    <row r="109" spans="1:18" s="43" customFormat="1" ht="30" x14ac:dyDescent="0.25">
      <c r="A109" s="11" t="s">
        <v>68</v>
      </c>
      <c r="B109" s="57" t="s">
        <v>401</v>
      </c>
      <c r="C109" s="57" t="s">
        <v>408</v>
      </c>
      <c r="D109" s="70" t="s">
        <v>413</v>
      </c>
      <c r="E109" s="86">
        <v>45670</v>
      </c>
      <c r="F109" s="86">
        <v>46034</v>
      </c>
      <c r="G109" s="86">
        <v>46034</v>
      </c>
      <c r="H109" s="7">
        <v>66893</v>
      </c>
      <c r="I109" s="7">
        <v>80271.600000000006</v>
      </c>
      <c r="J109" s="9">
        <v>66893</v>
      </c>
      <c r="K109" s="9">
        <v>80271.600000000006</v>
      </c>
      <c r="L109" s="72" t="s">
        <v>415</v>
      </c>
      <c r="M109" s="57">
        <v>688424</v>
      </c>
      <c r="N109" s="73" t="s">
        <v>71</v>
      </c>
      <c r="O109" s="73" t="s">
        <v>71</v>
      </c>
      <c r="P109" s="70" t="s">
        <v>274</v>
      </c>
      <c r="Q109" s="74"/>
      <c r="R109" s="74"/>
    </row>
    <row r="110" spans="1:18" s="43" customFormat="1" ht="30" x14ac:dyDescent="0.25">
      <c r="A110" s="65" t="s">
        <v>68</v>
      </c>
      <c r="B110" s="57" t="s">
        <v>427</v>
      </c>
      <c r="C110" s="57" t="s">
        <v>428</v>
      </c>
      <c r="D110" s="70" t="s">
        <v>60</v>
      </c>
      <c r="E110" s="86">
        <v>45809</v>
      </c>
      <c r="F110" s="86">
        <v>46539</v>
      </c>
      <c r="G110" s="86">
        <v>47634</v>
      </c>
      <c r="H110" s="7">
        <v>10000</v>
      </c>
      <c r="I110" s="7">
        <v>12000</v>
      </c>
      <c r="J110" s="9">
        <v>42000</v>
      </c>
      <c r="K110" s="9">
        <v>50400</v>
      </c>
      <c r="L110" s="72" t="s">
        <v>450</v>
      </c>
      <c r="M110" s="43">
        <v>5594095</v>
      </c>
      <c r="N110" s="73" t="s">
        <v>71</v>
      </c>
      <c r="O110" s="73" t="s">
        <v>71</v>
      </c>
      <c r="P110" s="91" t="s">
        <v>387</v>
      </c>
      <c r="Q110" s="74"/>
      <c r="R110" s="74"/>
    </row>
    <row r="111" spans="1:18" s="43" customFormat="1" ht="30" x14ac:dyDescent="0.25">
      <c r="A111" s="11" t="s">
        <v>68</v>
      </c>
      <c r="B111" s="57" t="s">
        <v>402</v>
      </c>
      <c r="C111" s="57" t="s">
        <v>409</v>
      </c>
      <c r="D111" s="70" t="s">
        <v>50</v>
      </c>
      <c r="E111" s="86">
        <v>45534</v>
      </c>
      <c r="F111" s="86">
        <v>45898</v>
      </c>
      <c r="G111" s="86">
        <v>45898</v>
      </c>
      <c r="H111" s="7">
        <v>45000</v>
      </c>
      <c r="I111" s="7">
        <v>54000</v>
      </c>
      <c r="J111" s="9">
        <v>45000</v>
      </c>
      <c r="K111" s="9">
        <v>54000</v>
      </c>
      <c r="L111" s="72" t="s">
        <v>79</v>
      </c>
      <c r="M111" s="93">
        <v>24653050</v>
      </c>
      <c r="N111" s="73" t="s">
        <v>71</v>
      </c>
      <c r="O111" s="73" t="s">
        <v>71</v>
      </c>
      <c r="P111" s="70" t="s">
        <v>274</v>
      </c>
      <c r="Q111" s="74"/>
      <c r="R111" s="74"/>
    </row>
    <row r="112" spans="1:18" s="43" customFormat="1" ht="30" x14ac:dyDescent="0.25">
      <c r="A112" s="11" t="s">
        <v>68</v>
      </c>
      <c r="B112" s="57" t="s">
        <v>403</v>
      </c>
      <c r="C112" s="57" t="s">
        <v>410</v>
      </c>
      <c r="D112" s="70" t="s">
        <v>50</v>
      </c>
      <c r="E112" s="86">
        <v>45496</v>
      </c>
      <c r="F112" s="86">
        <v>45860</v>
      </c>
      <c r="G112" s="86">
        <v>45860</v>
      </c>
      <c r="H112" s="7">
        <v>43659</v>
      </c>
      <c r="I112" s="7">
        <v>52390.8</v>
      </c>
      <c r="J112" s="7">
        <v>43659</v>
      </c>
      <c r="K112" s="7">
        <v>52390.8</v>
      </c>
      <c r="L112" s="72" t="s">
        <v>416</v>
      </c>
      <c r="M112" s="57">
        <v>2174990</v>
      </c>
      <c r="N112" s="73" t="s">
        <v>71</v>
      </c>
      <c r="O112" s="73" t="s">
        <v>71</v>
      </c>
      <c r="P112" s="70" t="s">
        <v>274</v>
      </c>
      <c r="Q112" s="74"/>
      <c r="R112" s="74"/>
    </row>
    <row r="113" spans="1:18" s="43" customFormat="1" ht="30" x14ac:dyDescent="0.25">
      <c r="A113" s="11" t="s">
        <v>68</v>
      </c>
      <c r="B113" s="57" t="s">
        <v>404</v>
      </c>
      <c r="C113" s="57" t="s">
        <v>27</v>
      </c>
      <c r="D113" s="70" t="s">
        <v>70</v>
      </c>
      <c r="E113" s="86">
        <v>45332</v>
      </c>
      <c r="F113" s="86">
        <v>47158</v>
      </c>
      <c r="G113" s="86">
        <v>47158</v>
      </c>
      <c r="H113" s="7">
        <v>5954.44</v>
      </c>
      <c r="I113" s="7">
        <v>7145.33</v>
      </c>
      <c r="J113" s="9">
        <v>29772.199999999997</v>
      </c>
      <c r="K113" s="9">
        <v>35726.639999999999</v>
      </c>
      <c r="L113" s="72" t="s">
        <v>79</v>
      </c>
      <c r="M113" s="93">
        <v>24653050</v>
      </c>
      <c r="N113" s="73" t="s">
        <v>71</v>
      </c>
      <c r="O113" s="73" t="s">
        <v>71</v>
      </c>
      <c r="P113" s="70" t="s">
        <v>274</v>
      </c>
      <c r="Q113" s="74"/>
      <c r="R113" s="74"/>
    </row>
    <row r="114" spans="1:18" s="43" customFormat="1" ht="30" x14ac:dyDescent="0.25">
      <c r="A114" s="105" t="s">
        <v>68</v>
      </c>
      <c r="B114" s="106" t="s">
        <v>475</v>
      </c>
      <c r="C114" s="106" t="s">
        <v>489</v>
      </c>
      <c r="D114" s="107" t="s">
        <v>60</v>
      </c>
      <c r="E114" s="113">
        <v>45887</v>
      </c>
      <c r="F114" s="113">
        <v>46251</v>
      </c>
      <c r="G114" s="113">
        <v>47347</v>
      </c>
      <c r="H114" s="102">
        <v>11050</v>
      </c>
      <c r="I114" s="103">
        <f>H114*1.2</f>
        <v>13260</v>
      </c>
      <c r="J114" s="115">
        <v>44200</v>
      </c>
      <c r="K114" s="115">
        <v>53040</v>
      </c>
      <c r="L114" s="106" t="s">
        <v>490</v>
      </c>
      <c r="M114" s="117" t="s">
        <v>491</v>
      </c>
      <c r="N114" s="108" t="s">
        <v>71</v>
      </c>
      <c r="O114" s="108" t="s">
        <v>71</v>
      </c>
      <c r="P114" s="118" t="s">
        <v>66</v>
      </c>
      <c r="Q114" s="74"/>
      <c r="R114" s="74"/>
    </row>
    <row r="115" spans="1:18" s="43" customFormat="1" ht="30" x14ac:dyDescent="0.25">
      <c r="A115" s="65" t="s">
        <v>68</v>
      </c>
      <c r="B115" s="57" t="s">
        <v>429</v>
      </c>
      <c r="C115" s="57" t="s">
        <v>430</v>
      </c>
      <c r="D115" s="70" t="s">
        <v>60</v>
      </c>
      <c r="E115" s="86">
        <v>45823</v>
      </c>
      <c r="F115" s="86">
        <v>46552</v>
      </c>
      <c r="G115" s="86">
        <v>47283</v>
      </c>
      <c r="H115" s="7">
        <v>100000</v>
      </c>
      <c r="I115" s="7">
        <v>120000</v>
      </c>
      <c r="J115" s="9">
        <v>400000</v>
      </c>
      <c r="K115" s="9">
        <v>480000</v>
      </c>
      <c r="L115" s="72" t="s">
        <v>451</v>
      </c>
      <c r="M115" s="94">
        <v>1284733</v>
      </c>
      <c r="N115" s="73" t="s">
        <v>71</v>
      </c>
      <c r="O115" s="73" t="s">
        <v>71</v>
      </c>
      <c r="P115" s="91" t="s">
        <v>274</v>
      </c>
      <c r="Q115" s="74"/>
      <c r="R115" s="74"/>
    </row>
    <row r="116" spans="1:18" s="43" customFormat="1" ht="30.6" x14ac:dyDescent="0.3">
      <c r="A116" s="105" t="s">
        <v>68</v>
      </c>
      <c r="B116" s="106" t="s">
        <v>476</v>
      </c>
      <c r="C116" s="112" t="s">
        <v>492</v>
      </c>
      <c r="D116" s="107" t="s">
        <v>363</v>
      </c>
      <c r="E116" s="113">
        <v>45853</v>
      </c>
      <c r="F116" s="113">
        <v>46187</v>
      </c>
      <c r="G116" s="113">
        <v>46187</v>
      </c>
      <c r="H116" s="102">
        <v>207895</v>
      </c>
      <c r="I116" s="103">
        <v>249474</v>
      </c>
      <c r="J116" s="102">
        <v>207895</v>
      </c>
      <c r="K116" s="103">
        <v>249474</v>
      </c>
      <c r="L116" s="106" t="s">
        <v>493</v>
      </c>
      <c r="M116" s="108" t="s">
        <v>128</v>
      </c>
      <c r="N116" s="108" t="s">
        <v>71</v>
      </c>
      <c r="O116" s="108" t="s">
        <v>71</v>
      </c>
      <c r="P116" s="118" t="s">
        <v>274</v>
      </c>
      <c r="Q116" s="74"/>
      <c r="R116" s="74"/>
    </row>
    <row r="117" spans="1:18" s="43" customFormat="1" ht="30" x14ac:dyDescent="0.25">
      <c r="A117" s="65" t="s">
        <v>68</v>
      </c>
      <c r="B117" s="57" t="s">
        <v>431</v>
      </c>
      <c r="C117" s="57" t="s">
        <v>25</v>
      </c>
      <c r="D117" s="70" t="s">
        <v>60</v>
      </c>
      <c r="E117" s="86">
        <v>45748</v>
      </c>
      <c r="F117" s="86">
        <v>47208</v>
      </c>
      <c r="G117" s="86">
        <v>47208</v>
      </c>
      <c r="H117" s="7">
        <v>125000</v>
      </c>
      <c r="I117" s="7">
        <v>150000</v>
      </c>
      <c r="J117" s="9">
        <v>500000</v>
      </c>
      <c r="K117" s="9">
        <v>600000</v>
      </c>
      <c r="L117" s="72" t="s">
        <v>452</v>
      </c>
      <c r="M117" s="94">
        <v>2798334</v>
      </c>
      <c r="N117" s="73" t="s">
        <v>71</v>
      </c>
      <c r="O117" s="73" t="s">
        <v>71</v>
      </c>
      <c r="P117" s="91" t="s">
        <v>66</v>
      </c>
      <c r="Q117" s="74"/>
      <c r="R117" s="74"/>
    </row>
    <row r="118" spans="1:18" s="43" customFormat="1" ht="30" x14ac:dyDescent="0.25">
      <c r="A118" s="105" t="s">
        <v>68</v>
      </c>
      <c r="B118" s="106" t="s">
        <v>477</v>
      </c>
      <c r="C118" s="106" t="s">
        <v>494</v>
      </c>
      <c r="D118" s="107" t="s">
        <v>250</v>
      </c>
      <c r="E118" s="113">
        <v>45854</v>
      </c>
      <c r="F118" s="113">
        <v>47679</v>
      </c>
      <c r="G118" s="113">
        <v>49505</v>
      </c>
      <c r="H118" s="102">
        <v>78756.479999999996</v>
      </c>
      <c r="I118" s="103">
        <v>94507.78</v>
      </c>
      <c r="J118" s="102">
        <v>787564.8</v>
      </c>
      <c r="K118" s="115">
        <v>945077.76000000001</v>
      </c>
      <c r="L118" s="106" t="s">
        <v>416</v>
      </c>
      <c r="M118" s="117">
        <v>2174990</v>
      </c>
      <c r="N118" s="108" t="s">
        <v>71</v>
      </c>
      <c r="O118" s="108" t="s">
        <v>71</v>
      </c>
      <c r="P118" s="118" t="s">
        <v>66</v>
      </c>
      <c r="Q118" s="74"/>
      <c r="R118" s="74"/>
    </row>
    <row r="119" spans="1:18" s="43" customFormat="1" ht="30" x14ac:dyDescent="0.25">
      <c r="A119" s="65" t="s">
        <v>68</v>
      </c>
      <c r="B119" s="57" t="s">
        <v>432</v>
      </c>
      <c r="C119" s="57" t="s">
        <v>433</v>
      </c>
      <c r="D119" s="70" t="s">
        <v>50</v>
      </c>
      <c r="E119" s="86">
        <v>45748</v>
      </c>
      <c r="F119" s="86">
        <v>46112</v>
      </c>
      <c r="G119" s="86">
        <v>46112</v>
      </c>
      <c r="H119" s="7">
        <v>49544</v>
      </c>
      <c r="I119" s="7">
        <v>59452.800000000003</v>
      </c>
      <c r="J119" s="9">
        <v>49544</v>
      </c>
      <c r="K119" s="9">
        <v>59452.800000000003</v>
      </c>
      <c r="L119" s="72" t="s">
        <v>453</v>
      </c>
      <c r="M119" s="94" t="s">
        <v>454</v>
      </c>
      <c r="N119" s="73" t="s">
        <v>71</v>
      </c>
      <c r="O119" s="73" t="s">
        <v>71</v>
      </c>
      <c r="P119" s="91" t="s">
        <v>5</v>
      </c>
      <c r="Q119" s="74"/>
      <c r="R119" s="74"/>
    </row>
    <row r="120" spans="1:18" s="43" customFormat="1" ht="30" x14ac:dyDescent="0.25">
      <c r="A120" s="11" t="s">
        <v>68</v>
      </c>
      <c r="B120" s="57" t="s">
        <v>405</v>
      </c>
      <c r="C120" s="57" t="s">
        <v>411</v>
      </c>
      <c r="D120" s="70" t="s">
        <v>60</v>
      </c>
      <c r="E120" s="86">
        <v>45736</v>
      </c>
      <c r="F120" s="86">
        <v>46101</v>
      </c>
      <c r="G120" s="86">
        <v>46101</v>
      </c>
      <c r="H120" s="7">
        <v>26663</v>
      </c>
      <c r="I120" s="7">
        <v>59452.800000000003</v>
      </c>
      <c r="J120" s="9">
        <v>26663</v>
      </c>
      <c r="K120" s="9">
        <v>59452.800000000003</v>
      </c>
      <c r="L120" s="72" t="s">
        <v>417</v>
      </c>
      <c r="M120" s="57">
        <v>4253085</v>
      </c>
      <c r="N120" s="73" t="s">
        <v>71</v>
      </c>
      <c r="O120" s="73" t="s">
        <v>71</v>
      </c>
      <c r="P120" s="70" t="s">
        <v>66</v>
      </c>
      <c r="Q120" s="74"/>
      <c r="R120" s="74"/>
    </row>
    <row r="121" spans="1:18" s="43" customFormat="1" ht="30" x14ac:dyDescent="0.25">
      <c r="A121" s="65" t="s">
        <v>68</v>
      </c>
      <c r="B121" s="57" t="s">
        <v>434</v>
      </c>
      <c r="C121" s="57" t="s">
        <v>437</v>
      </c>
      <c r="D121" s="70" t="s">
        <v>363</v>
      </c>
      <c r="E121" s="86">
        <v>45762</v>
      </c>
      <c r="F121" s="86">
        <v>45852</v>
      </c>
      <c r="G121" s="86">
        <v>45900</v>
      </c>
      <c r="H121" s="7">
        <v>54415.58</v>
      </c>
      <c r="I121" s="7">
        <v>65298.7</v>
      </c>
      <c r="J121" s="9">
        <v>54415.58</v>
      </c>
      <c r="K121" s="9">
        <v>65298.7</v>
      </c>
      <c r="L121" s="72" t="s">
        <v>393</v>
      </c>
      <c r="M121" s="73" t="s">
        <v>394</v>
      </c>
      <c r="N121" s="73" t="s">
        <v>71</v>
      </c>
      <c r="O121" s="73" t="s">
        <v>71</v>
      </c>
      <c r="P121" s="91" t="s">
        <v>274</v>
      </c>
      <c r="Q121" s="74"/>
      <c r="R121" s="74"/>
    </row>
    <row r="122" spans="1:18" s="43" customFormat="1" ht="30" x14ac:dyDescent="0.25">
      <c r="A122" s="65" t="s">
        <v>68</v>
      </c>
      <c r="B122" s="57" t="s">
        <v>435</v>
      </c>
      <c r="C122" s="57" t="s">
        <v>438</v>
      </c>
      <c r="D122" s="70" t="s">
        <v>363</v>
      </c>
      <c r="E122" s="86">
        <v>45762</v>
      </c>
      <c r="F122" s="86">
        <v>45852</v>
      </c>
      <c r="G122" s="86">
        <v>45900</v>
      </c>
      <c r="H122" s="7">
        <v>56470.400000000001</v>
      </c>
      <c r="I122" s="7">
        <v>67764.479999999996</v>
      </c>
      <c r="J122" s="9">
        <v>56470.400000000001</v>
      </c>
      <c r="K122" s="9">
        <v>67764.479999999996</v>
      </c>
      <c r="L122" s="72" t="s">
        <v>393</v>
      </c>
      <c r="M122" s="73" t="s">
        <v>394</v>
      </c>
      <c r="N122" s="73" t="s">
        <v>71</v>
      </c>
      <c r="O122" s="73" t="s">
        <v>71</v>
      </c>
      <c r="P122" s="91" t="s">
        <v>274</v>
      </c>
      <c r="Q122" s="74"/>
      <c r="R122" s="74"/>
    </row>
    <row r="123" spans="1:18" s="43" customFormat="1" ht="30" x14ac:dyDescent="0.25">
      <c r="A123" s="65" t="s">
        <v>68</v>
      </c>
      <c r="B123" s="57" t="s">
        <v>436</v>
      </c>
      <c r="C123" s="57" t="s">
        <v>439</v>
      </c>
      <c r="D123" s="70" t="s">
        <v>363</v>
      </c>
      <c r="E123" s="86">
        <v>45762</v>
      </c>
      <c r="F123" s="86">
        <v>45852</v>
      </c>
      <c r="G123" s="86">
        <v>45900</v>
      </c>
      <c r="H123" s="7">
        <v>33378.449999999997</v>
      </c>
      <c r="I123" s="7">
        <v>40054.14</v>
      </c>
      <c r="J123" s="9">
        <v>33378.449999999997</v>
      </c>
      <c r="K123" s="9">
        <v>40054.14</v>
      </c>
      <c r="L123" s="72" t="s">
        <v>393</v>
      </c>
      <c r="M123" s="73" t="s">
        <v>394</v>
      </c>
      <c r="N123" s="73" t="s">
        <v>71</v>
      </c>
      <c r="O123" s="73" t="s">
        <v>71</v>
      </c>
      <c r="P123" s="91" t="s">
        <v>274</v>
      </c>
      <c r="Q123" s="74"/>
      <c r="R123" s="74"/>
    </row>
    <row r="124" spans="1:18" s="43" customFormat="1" ht="30" x14ac:dyDescent="0.25">
      <c r="A124" s="95" t="s">
        <v>68</v>
      </c>
      <c r="B124" s="66" t="s">
        <v>406</v>
      </c>
      <c r="C124" s="66" t="s">
        <v>412</v>
      </c>
      <c r="D124" s="96" t="s">
        <v>50</v>
      </c>
      <c r="E124" s="88">
        <v>45642</v>
      </c>
      <c r="F124" s="88">
        <v>46006</v>
      </c>
      <c r="G124" s="88">
        <v>46006</v>
      </c>
      <c r="H124" s="97">
        <v>21836.5</v>
      </c>
      <c r="I124" s="97">
        <v>26203.8</v>
      </c>
      <c r="J124" s="97">
        <v>21836.5</v>
      </c>
      <c r="K124" s="97">
        <v>26203.8</v>
      </c>
      <c r="L124" s="98" t="s">
        <v>418</v>
      </c>
      <c r="M124" s="99" t="s">
        <v>419</v>
      </c>
      <c r="N124" s="100" t="s">
        <v>71</v>
      </c>
      <c r="O124" s="100" t="s">
        <v>71</v>
      </c>
      <c r="P124" s="96" t="s">
        <v>385</v>
      </c>
      <c r="Q124" s="74"/>
      <c r="R124" s="74"/>
    </row>
    <row r="125" spans="1:18" s="43" customFormat="1" ht="30" x14ac:dyDescent="0.25">
      <c r="A125" s="11" t="s">
        <v>68</v>
      </c>
      <c r="B125" s="57" t="s">
        <v>440</v>
      </c>
      <c r="C125" s="57" t="s">
        <v>444</v>
      </c>
      <c r="D125" s="70" t="s">
        <v>362</v>
      </c>
      <c r="E125" s="86">
        <v>45778</v>
      </c>
      <c r="F125" s="86">
        <v>47603</v>
      </c>
      <c r="G125" s="86" t="s">
        <v>455</v>
      </c>
      <c r="H125" s="9">
        <v>12450</v>
      </c>
      <c r="I125" s="9">
        <v>14940</v>
      </c>
      <c r="J125" s="9">
        <v>74130</v>
      </c>
      <c r="K125" s="9">
        <v>88956</v>
      </c>
      <c r="L125" s="101" t="s">
        <v>456</v>
      </c>
      <c r="M125" s="57">
        <v>3182974</v>
      </c>
      <c r="N125" s="73" t="s">
        <v>71</v>
      </c>
      <c r="O125" s="73" t="s">
        <v>71</v>
      </c>
      <c r="P125" s="70" t="s">
        <v>457</v>
      </c>
      <c r="Q125" s="74"/>
      <c r="R125" s="74"/>
    </row>
    <row r="126" spans="1:18" s="43" customFormat="1" ht="30" x14ac:dyDescent="0.25">
      <c r="A126" s="11" t="s">
        <v>68</v>
      </c>
      <c r="B126" s="57" t="s">
        <v>441</v>
      </c>
      <c r="C126" s="57" t="s">
        <v>445</v>
      </c>
      <c r="D126" s="70" t="s">
        <v>363</v>
      </c>
      <c r="E126" s="86">
        <v>45793</v>
      </c>
      <c r="F126" s="86">
        <v>45855</v>
      </c>
      <c r="G126" s="86">
        <v>45930</v>
      </c>
      <c r="H126" s="9">
        <v>69776</v>
      </c>
      <c r="I126" s="9">
        <v>83731.199999999997</v>
      </c>
      <c r="J126" s="9">
        <v>69776</v>
      </c>
      <c r="K126" s="9">
        <v>83731.199999999997</v>
      </c>
      <c r="L126" s="101" t="s">
        <v>393</v>
      </c>
      <c r="M126" s="73" t="s">
        <v>394</v>
      </c>
      <c r="N126" s="73" t="s">
        <v>71</v>
      </c>
      <c r="O126" s="73" t="s">
        <v>71</v>
      </c>
      <c r="P126" s="70" t="s">
        <v>274</v>
      </c>
      <c r="Q126" s="74"/>
      <c r="R126" s="74"/>
    </row>
    <row r="127" spans="1:18" s="43" customFormat="1" ht="30" x14ac:dyDescent="0.25">
      <c r="A127" s="11" t="s">
        <v>68</v>
      </c>
      <c r="B127" s="57" t="s">
        <v>442</v>
      </c>
      <c r="C127" s="57" t="s">
        <v>446</v>
      </c>
      <c r="D127" s="70" t="s">
        <v>250</v>
      </c>
      <c r="E127" s="86">
        <v>45809</v>
      </c>
      <c r="F127" s="86">
        <v>46538</v>
      </c>
      <c r="G127" s="86">
        <v>47269</v>
      </c>
      <c r="H127" s="9">
        <v>150000</v>
      </c>
      <c r="I127" s="9">
        <v>180000</v>
      </c>
      <c r="J127" s="9">
        <v>600000</v>
      </c>
      <c r="K127" s="9">
        <v>720000</v>
      </c>
      <c r="L127" s="101" t="s">
        <v>105</v>
      </c>
      <c r="M127" s="17" t="s">
        <v>251</v>
      </c>
      <c r="N127" s="29" t="s">
        <v>3</v>
      </c>
      <c r="O127" s="29" t="s">
        <v>71</v>
      </c>
      <c r="P127" s="70" t="s">
        <v>274</v>
      </c>
      <c r="Q127" s="74"/>
      <c r="R127" s="74"/>
    </row>
    <row r="128" spans="1:18" s="43" customFormat="1" ht="30" x14ac:dyDescent="0.25">
      <c r="A128" s="11" t="s">
        <v>68</v>
      </c>
      <c r="B128" s="57" t="s">
        <v>442</v>
      </c>
      <c r="C128" s="57" t="s">
        <v>446</v>
      </c>
      <c r="D128" s="70" t="s">
        <v>250</v>
      </c>
      <c r="E128" s="86">
        <v>45809</v>
      </c>
      <c r="F128" s="86">
        <v>46538</v>
      </c>
      <c r="G128" s="86">
        <v>47269</v>
      </c>
      <c r="H128" s="9">
        <v>54000</v>
      </c>
      <c r="I128" s="9">
        <v>64800</v>
      </c>
      <c r="J128" s="9">
        <v>216000</v>
      </c>
      <c r="K128" s="9">
        <v>259200</v>
      </c>
      <c r="L128" s="101" t="s">
        <v>99</v>
      </c>
      <c r="M128" s="17" t="s">
        <v>252</v>
      </c>
      <c r="N128" s="39" t="s">
        <v>3</v>
      </c>
      <c r="O128" s="39" t="s">
        <v>71</v>
      </c>
      <c r="P128" s="70" t="s">
        <v>274</v>
      </c>
      <c r="Q128" s="74"/>
      <c r="R128" s="74"/>
    </row>
    <row r="129" spans="1:18" s="43" customFormat="1" ht="30" x14ac:dyDescent="0.25">
      <c r="A129" s="57" t="s">
        <v>68</v>
      </c>
      <c r="B129" s="57" t="s">
        <v>443</v>
      </c>
      <c r="C129" s="57" t="s">
        <v>447</v>
      </c>
      <c r="D129" s="70" t="s">
        <v>363</v>
      </c>
      <c r="E129" s="86">
        <v>45809</v>
      </c>
      <c r="F129" s="86">
        <v>47633</v>
      </c>
      <c r="G129" s="86">
        <v>48364</v>
      </c>
      <c r="H129" s="9">
        <v>30000</v>
      </c>
      <c r="I129" s="9">
        <v>36000</v>
      </c>
      <c r="J129" s="9">
        <v>210000</v>
      </c>
      <c r="K129" s="9">
        <v>252000</v>
      </c>
      <c r="L129" s="101" t="s">
        <v>458</v>
      </c>
      <c r="M129" s="57">
        <v>3582151</v>
      </c>
      <c r="N129" s="73" t="s">
        <v>71</v>
      </c>
      <c r="O129" s="73" t="s">
        <v>71</v>
      </c>
      <c r="P129" s="70" t="s">
        <v>123</v>
      </c>
      <c r="Q129" s="74"/>
      <c r="R129" s="74"/>
    </row>
    <row r="130" spans="1:18" s="43" customFormat="1" ht="30" x14ac:dyDescent="0.25">
      <c r="A130" s="57" t="s">
        <v>68</v>
      </c>
      <c r="B130" s="57" t="s">
        <v>443</v>
      </c>
      <c r="C130" s="57" t="s">
        <v>448</v>
      </c>
      <c r="D130" s="70" t="s">
        <v>363</v>
      </c>
      <c r="E130" s="86">
        <v>45809</v>
      </c>
      <c r="F130" s="86">
        <v>47633</v>
      </c>
      <c r="G130" s="86">
        <v>48364</v>
      </c>
      <c r="H130" s="9">
        <v>30000</v>
      </c>
      <c r="I130" s="9">
        <v>36000</v>
      </c>
      <c r="J130" s="9">
        <v>210000</v>
      </c>
      <c r="K130" s="9">
        <v>252000</v>
      </c>
      <c r="L130" s="101" t="s">
        <v>459</v>
      </c>
      <c r="M130" s="57">
        <v>1958909</v>
      </c>
      <c r="N130" s="73" t="s">
        <v>71</v>
      </c>
      <c r="O130" s="73" t="s">
        <v>71</v>
      </c>
      <c r="P130" s="70" t="s">
        <v>123</v>
      </c>
      <c r="Q130" s="74"/>
      <c r="R130" s="74"/>
    </row>
    <row r="131" spans="1:18" ht="30" x14ac:dyDescent="0.25">
      <c r="A131" s="106" t="s">
        <v>68</v>
      </c>
      <c r="B131" s="106" t="s">
        <v>478</v>
      </c>
      <c r="C131" s="106" t="s">
        <v>495</v>
      </c>
      <c r="D131" s="110" t="s">
        <v>362</v>
      </c>
      <c r="E131" s="113">
        <v>45839</v>
      </c>
      <c r="F131" s="114">
        <v>46568</v>
      </c>
      <c r="G131" s="114">
        <v>47299</v>
      </c>
      <c r="H131" s="102">
        <v>42500</v>
      </c>
      <c r="I131" s="103">
        <v>51000</v>
      </c>
      <c r="J131" s="115">
        <f>H131*4</f>
        <v>170000</v>
      </c>
      <c r="K131" s="115">
        <f>J131*1.2</f>
        <v>204000</v>
      </c>
      <c r="L131" s="106" t="s">
        <v>52</v>
      </c>
      <c r="M131" s="117">
        <v>454128</v>
      </c>
      <c r="N131" s="108" t="s">
        <v>71</v>
      </c>
      <c r="O131" s="108" t="s">
        <v>71</v>
      </c>
      <c r="P131" s="119" t="s">
        <v>66</v>
      </c>
    </row>
    <row r="132" spans="1:18" ht="30" x14ac:dyDescent="0.25">
      <c r="A132" s="106" t="s">
        <v>68</v>
      </c>
      <c r="B132" s="106" t="s">
        <v>479</v>
      </c>
      <c r="C132" s="106" t="s">
        <v>496</v>
      </c>
      <c r="D132" s="110" t="s">
        <v>50</v>
      </c>
      <c r="E132" s="113">
        <v>45870</v>
      </c>
      <c r="F132" s="114">
        <v>46234</v>
      </c>
      <c r="G132" s="114">
        <v>46965</v>
      </c>
      <c r="H132" s="102">
        <v>16550</v>
      </c>
      <c r="I132" s="103">
        <v>19860</v>
      </c>
      <c r="J132" s="116">
        <v>49650</v>
      </c>
      <c r="K132" s="115">
        <v>59580</v>
      </c>
      <c r="L132" s="106" t="s">
        <v>499</v>
      </c>
      <c r="M132" s="117">
        <v>11325002</v>
      </c>
      <c r="N132" s="108" t="s">
        <v>3</v>
      </c>
      <c r="O132" s="108" t="s">
        <v>71</v>
      </c>
      <c r="P132" s="119" t="s">
        <v>274</v>
      </c>
    </row>
    <row r="133" spans="1:18" ht="30" x14ac:dyDescent="0.25">
      <c r="A133" s="106" t="s">
        <v>68</v>
      </c>
      <c r="B133" s="106" t="s">
        <v>480</v>
      </c>
      <c r="C133" s="106" t="s">
        <v>497</v>
      </c>
      <c r="D133" s="110" t="s">
        <v>363</v>
      </c>
      <c r="E133" s="113">
        <v>46569</v>
      </c>
      <c r="F133" s="114">
        <v>46053</v>
      </c>
      <c r="G133" s="114">
        <v>46053</v>
      </c>
      <c r="H133" s="102">
        <v>58000</v>
      </c>
      <c r="I133" s="103">
        <v>69600</v>
      </c>
      <c r="J133" s="115">
        <v>58000</v>
      </c>
      <c r="K133" s="103">
        <v>69600</v>
      </c>
      <c r="L133" s="106" t="s">
        <v>500</v>
      </c>
      <c r="M133" s="117" t="s">
        <v>501</v>
      </c>
      <c r="N133" s="108" t="s">
        <v>71</v>
      </c>
      <c r="O133" s="108" t="s">
        <v>71</v>
      </c>
      <c r="P133" s="119" t="s">
        <v>385</v>
      </c>
    </row>
    <row r="134" spans="1:18" ht="45" x14ac:dyDescent="0.25">
      <c r="A134" s="106" t="s">
        <v>68</v>
      </c>
      <c r="B134" s="106" t="s">
        <v>481</v>
      </c>
      <c r="C134" s="106" t="s">
        <v>498</v>
      </c>
      <c r="D134" s="13" t="s">
        <v>364</v>
      </c>
      <c r="E134" s="113">
        <v>45839</v>
      </c>
      <c r="F134" s="114">
        <v>46203</v>
      </c>
      <c r="G134" s="114">
        <v>46203</v>
      </c>
      <c r="H134" s="103">
        <v>75000</v>
      </c>
      <c r="I134" s="103">
        <v>90000</v>
      </c>
      <c r="J134" s="115">
        <v>75000</v>
      </c>
      <c r="K134" s="115">
        <v>90000</v>
      </c>
      <c r="L134" s="106" t="s">
        <v>502</v>
      </c>
      <c r="M134" s="117">
        <v>6583030</v>
      </c>
      <c r="N134" s="108" t="s">
        <v>71</v>
      </c>
      <c r="O134" s="108" t="s">
        <v>71</v>
      </c>
      <c r="P134" s="119" t="s">
        <v>385</v>
      </c>
    </row>
    <row r="135" spans="1:18" ht="30" x14ac:dyDescent="0.25">
      <c r="A135" s="106" t="s">
        <v>68</v>
      </c>
      <c r="B135" s="106" t="s">
        <v>482</v>
      </c>
      <c r="C135" s="106" t="s">
        <v>503</v>
      </c>
      <c r="D135" s="110" t="s">
        <v>50</v>
      </c>
      <c r="E135" s="113">
        <v>45861</v>
      </c>
      <c r="F135" s="114">
        <v>46225</v>
      </c>
      <c r="G135" s="114">
        <v>46225</v>
      </c>
      <c r="H135" s="103">
        <v>64932</v>
      </c>
      <c r="I135" s="103">
        <v>77918.399999999994</v>
      </c>
      <c r="J135" s="103">
        <v>64932</v>
      </c>
      <c r="K135" s="103">
        <v>77918.399999999994</v>
      </c>
      <c r="L135" s="106" t="s">
        <v>506</v>
      </c>
      <c r="M135" s="117">
        <v>1428210</v>
      </c>
      <c r="N135" s="108" t="s">
        <v>71</v>
      </c>
      <c r="O135" s="108" t="s">
        <v>71</v>
      </c>
      <c r="P135" s="119" t="s">
        <v>457</v>
      </c>
    </row>
    <row r="136" spans="1:18" ht="30" x14ac:dyDescent="0.25">
      <c r="A136" s="106" t="s">
        <v>68</v>
      </c>
      <c r="B136" s="106" t="s">
        <v>483</v>
      </c>
      <c r="C136" s="106" t="s">
        <v>504</v>
      </c>
      <c r="D136" s="110" t="s">
        <v>50</v>
      </c>
      <c r="E136" s="113">
        <v>45898</v>
      </c>
      <c r="F136" s="114">
        <v>46262</v>
      </c>
      <c r="G136" s="114">
        <v>46262</v>
      </c>
      <c r="H136" s="103">
        <v>65269.760000000002</v>
      </c>
      <c r="I136" s="7">
        <v>78323.710000000006</v>
      </c>
      <c r="J136" s="115">
        <v>65269.760000000002</v>
      </c>
      <c r="K136" s="9">
        <v>78323.710000000006</v>
      </c>
      <c r="L136" s="106" t="s">
        <v>164</v>
      </c>
      <c r="M136" s="117">
        <v>2548628</v>
      </c>
      <c r="N136" s="108" t="s">
        <v>71</v>
      </c>
      <c r="O136" s="108" t="s">
        <v>71</v>
      </c>
      <c r="P136" s="119" t="s">
        <v>457</v>
      </c>
    </row>
    <row r="137" spans="1:18" ht="30" x14ac:dyDescent="0.25">
      <c r="A137" s="106" t="s">
        <v>68</v>
      </c>
      <c r="B137" s="106" t="s">
        <v>484</v>
      </c>
      <c r="C137" s="106" t="s">
        <v>505</v>
      </c>
      <c r="D137" s="110" t="s">
        <v>363</v>
      </c>
      <c r="E137" s="113">
        <v>45856</v>
      </c>
      <c r="F137" s="114">
        <v>46022</v>
      </c>
      <c r="G137" s="114">
        <v>46022</v>
      </c>
      <c r="H137" s="103">
        <v>37158.9</v>
      </c>
      <c r="I137" s="103">
        <v>44579.68</v>
      </c>
      <c r="J137" s="103">
        <v>37158.9</v>
      </c>
      <c r="K137" s="103">
        <v>44579.68</v>
      </c>
      <c r="L137" s="106" t="s">
        <v>507</v>
      </c>
      <c r="M137" s="117">
        <v>514809</v>
      </c>
      <c r="N137" s="108" t="s">
        <v>71</v>
      </c>
      <c r="O137" s="108" t="s">
        <v>71</v>
      </c>
      <c r="P137" s="119" t="s">
        <v>274</v>
      </c>
    </row>
    <row r="138" spans="1:18" ht="30" x14ac:dyDescent="0.25">
      <c r="A138" s="109" t="s">
        <v>68</v>
      </c>
      <c r="B138" s="111" t="s">
        <v>485</v>
      </c>
      <c r="C138" s="57" t="s">
        <v>508</v>
      </c>
      <c r="D138" s="107" t="s">
        <v>363</v>
      </c>
      <c r="E138" s="114">
        <v>45931</v>
      </c>
      <c r="F138" s="114">
        <v>46105</v>
      </c>
      <c r="G138" s="114">
        <v>46105</v>
      </c>
      <c r="H138" s="115">
        <v>169527.9</v>
      </c>
      <c r="I138" s="115">
        <v>203378.5</v>
      </c>
      <c r="J138" s="115">
        <v>169527.9</v>
      </c>
      <c r="K138" s="115">
        <v>203378.5</v>
      </c>
      <c r="L138" s="106" t="s">
        <v>509</v>
      </c>
      <c r="M138" s="117">
        <v>514809</v>
      </c>
      <c r="N138" s="108" t="s">
        <v>71</v>
      </c>
      <c r="O138" s="108" t="s">
        <v>71</v>
      </c>
      <c r="P138" s="119" t="s">
        <v>274</v>
      </c>
    </row>
  </sheetData>
  <conditionalFormatting sqref="L75:L80">
    <cfRule type="containsText" dxfId="2" priority="9" operator="containsText" text="RENEW">
      <formula>NOT(ISERROR(SEARCH("RENEW",L75)))</formula>
    </cfRule>
  </conditionalFormatting>
  <conditionalFormatting sqref="L83">
    <cfRule type="containsText" dxfId="1" priority="8" operator="containsText" text="RENEW">
      <formula>NOT(ISERROR(SEARCH("RENEW",L83)))</formula>
    </cfRule>
  </conditionalFormatting>
  <conditionalFormatting sqref="L138">
    <cfRule type="containsText" dxfId="0" priority="1" operator="containsText" text="RENEW">
      <formula>NOT(ISERROR(SEARCH("RENEW",L138)))</formula>
    </cfRule>
  </conditionalFormatting>
  <pageMargins left="0.19685039370078741" right="0.19685039370078741" top="0.19685039370078741" bottom="0.19685039370078741" header="0.31496062992125984" footer="0.31496062992125984"/>
  <pageSetup paperSize="8" scale="1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Q2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Data Q4 Jan 24</dc:title>
  <dc:creator>Kim Larter</dc:creator>
  <cp:lastModifiedBy>SHQ - Thompson, Helen</cp:lastModifiedBy>
  <cp:lastPrinted>2023-10-04T08:22:18Z</cp:lastPrinted>
  <dcterms:created xsi:type="dcterms:W3CDTF">2014-05-19T07:39:47Z</dcterms:created>
  <dcterms:modified xsi:type="dcterms:W3CDTF">2025-10-13T14:49:51Z</dcterms:modified>
</cp:coreProperties>
</file>